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TECNICI\01_Nord\LOMBARDIA\Comune_COMO\SORGENTI\Doc tecnica\"/>
    </mc:Choice>
  </mc:AlternateContent>
  <xr:revisionPtr revIDLastSave="0" documentId="13_ncr:1_{793957CA-B95E-4181-A5B2-F90DDC317A4A}" xr6:coauthVersionLast="47" xr6:coauthVersionMax="47" xr10:uidLastSave="{00000000-0000-0000-0000-000000000000}"/>
  <bookViews>
    <workbookView xWindow="-28920" yWindow="-120" windowWidth="29040" windowHeight="15720" activeTab="3" xr2:uid="{E62285C5-0CD0-4C69-8AC4-A49F19D51FAC}"/>
  </bookViews>
  <sheets>
    <sheet name="Rete totale" sheetId="1" r:id="rId1"/>
    <sheet name="Rete in sede pubblica" sheetId="2" r:id="rId2"/>
    <sheet name="Rete in sede privata" sheetId="4" r:id="rId3"/>
    <sheet name="Valvole tronco e utenza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37" i="3" l="1"/>
  <c r="AL37" i="3"/>
  <c r="AJ4" i="1"/>
  <c r="E5" i="1"/>
  <c r="L5" i="1"/>
  <c r="E6" i="1"/>
  <c r="I6" i="1"/>
  <c r="K6" i="1"/>
  <c r="M6" i="1"/>
  <c r="AE6" i="1"/>
  <c r="AG6" i="1"/>
  <c r="AH6" i="1"/>
  <c r="AI6" i="1"/>
  <c r="AJ6" i="1"/>
  <c r="AK6" i="1"/>
  <c r="D7" i="1"/>
  <c r="E7" i="1"/>
  <c r="I7" i="1"/>
  <c r="K7" i="1"/>
  <c r="L7" i="1"/>
  <c r="T7" i="1"/>
  <c r="U7" i="1"/>
  <c r="W7" i="1"/>
  <c r="AC7" i="1"/>
  <c r="AD7" i="1"/>
  <c r="AE7" i="1"/>
  <c r="AF7" i="1"/>
  <c r="AG7" i="1"/>
  <c r="AH7" i="1"/>
  <c r="AI7" i="1"/>
  <c r="AJ7" i="1"/>
  <c r="AK7" i="1"/>
  <c r="E8" i="1"/>
  <c r="K8" i="1"/>
  <c r="L8" i="1"/>
  <c r="W8" i="1"/>
  <c r="AG8" i="1"/>
  <c r="AH8" i="1"/>
  <c r="AI8" i="1"/>
  <c r="AJ8" i="1"/>
  <c r="AK8" i="1"/>
  <c r="I9" i="1"/>
  <c r="K9" i="1"/>
  <c r="T9" i="1"/>
  <c r="W9" i="1"/>
  <c r="AD9" i="1"/>
  <c r="AE9" i="1"/>
  <c r="AG9" i="1"/>
  <c r="AH9" i="1"/>
  <c r="AI9" i="1"/>
  <c r="AJ9" i="1"/>
  <c r="AK9" i="1"/>
  <c r="I10" i="1"/>
  <c r="K10" i="1"/>
  <c r="L10" i="1"/>
  <c r="W10" i="1"/>
  <c r="AD10" i="1"/>
  <c r="AE10" i="1"/>
  <c r="AF10" i="1"/>
  <c r="AG10" i="1"/>
  <c r="AH10" i="1"/>
  <c r="AI10" i="1"/>
  <c r="AJ10" i="1"/>
  <c r="AK10" i="1"/>
  <c r="K11" i="1"/>
  <c r="AG11" i="1"/>
  <c r="AJ11" i="1"/>
  <c r="AK11" i="1"/>
  <c r="K12" i="1"/>
  <c r="L12" i="1"/>
  <c r="U12" i="1"/>
  <c r="W12" i="1"/>
  <c r="AE12" i="1"/>
  <c r="AF12" i="1"/>
  <c r="AG12" i="1"/>
  <c r="AH12" i="1"/>
  <c r="AI12" i="1"/>
  <c r="AJ12" i="1"/>
  <c r="AK12" i="1"/>
  <c r="E13" i="1"/>
  <c r="W13" i="1"/>
  <c r="AE13" i="1"/>
  <c r="AF13" i="1"/>
  <c r="AG13" i="1"/>
  <c r="AH13" i="1"/>
  <c r="AI13" i="1"/>
  <c r="U14" i="1"/>
  <c r="AD14" i="1"/>
  <c r="AF14" i="1"/>
  <c r="AG14" i="1"/>
  <c r="AH14" i="1"/>
  <c r="AI14" i="1"/>
  <c r="AJ14" i="1"/>
  <c r="AD15" i="1"/>
  <c r="AH15" i="1"/>
  <c r="C6" i="1"/>
  <c r="C7" i="1"/>
  <c r="C8" i="1"/>
  <c r="C9" i="1"/>
  <c r="C10" i="1"/>
  <c r="C12" i="1"/>
  <c r="C13" i="1"/>
  <c r="C14" i="1"/>
  <c r="AM5" i="4"/>
  <c r="AM6" i="4"/>
  <c r="AM7" i="4"/>
  <c r="AM8" i="4"/>
  <c r="AM9" i="4"/>
  <c r="AM10" i="4"/>
  <c r="AM12" i="4"/>
  <c r="AM13" i="4"/>
  <c r="AL10" i="4"/>
  <c r="AL6" i="4"/>
  <c r="AM30" i="3"/>
  <c r="AL30" i="3"/>
  <c r="AM29" i="3"/>
  <c r="AL29" i="3"/>
  <c r="AM28" i="3"/>
  <c r="AL28" i="3"/>
  <c r="AM27" i="3"/>
  <c r="AL27" i="3"/>
  <c r="AM26" i="3"/>
  <c r="AL26" i="3"/>
  <c r="AM25" i="3"/>
  <c r="AL25" i="3"/>
  <c r="AM24" i="3"/>
  <c r="AL24" i="3"/>
  <c r="AM14" i="3"/>
  <c r="AL14" i="3"/>
  <c r="AM13" i="3"/>
  <c r="AL13" i="3"/>
  <c r="AM12" i="3"/>
  <c r="AL12" i="3"/>
  <c r="AM11" i="3"/>
  <c r="AL11" i="3"/>
  <c r="AM10" i="3"/>
  <c r="AL10" i="3"/>
  <c r="AM9" i="3"/>
  <c r="AL9" i="3"/>
  <c r="AM8" i="3"/>
  <c r="AL8" i="3"/>
  <c r="AM7" i="3"/>
  <c r="AL7" i="3"/>
  <c r="AM15" i="2"/>
  <c r="AL15" i="2"/>
  <c r="AM14" i="2"/>
  <c r="AL14" i="2"/>
  <c r="AM13" i="2"/>
  <c r="AL12" i="2"/>
  <c r="AM12" i="2"/>
  <c r="AL11" i="2"/>
  <c r="AM11" i="2"/>
  <c r="AM10" i="2"/>
  <c r="AL9" i="2"/>
  <c r="AM9" i="2"/>
  <c r="AM8" i="2"/>
  <c r="AM7" i="2"/>
  <c r="AL7" i="2"/>
  <c r="AM6" i="2"/>
  <c r="AL17" i="3" l="1"/>
  <c r="AM17" i="3"/>
  <c r="AM17" i="2"/>
  <c r="AM19" i="1" s="1"/>
  <c r="AM11" i="1"/>
  <c r="AL15" i="1"/>
  <c r="AM5" i="1"/>
  <c r="AM15" i="1"/>
  <c r="AL5" i="1"/>
  <c r="AL9" i="1"/>
  <c r="AL7" i="4"/>
  <c r="AL8" i="4"/>
  <c r="AL12" i="4"/>
  <c r="AL5" i="4"/>
  <c r="AL9" i="4"/>
  <c r="AL13" i="4"/>
  <c r="AL4" i="4"/>
  <c r="AM4" i="4"/>
  <c r="AM17" i="4" s="1"/>
  <c r="AM20" i="1" s="1"/>
  <c r="AM35" i="3"/>
  <c r="AL35" i="3"/>
  <c r="AL7" i="1"/>
  <c r="AL6" i="1"/>
  <c r="AM14" i="1"/>
  <c r="AL6" i="2"/>
  <c r="AL8" i="2"/>
  <c r="AL13" i="2"/>
  <c r="AL10" i="2"/>
  <c r="AM9" i="1"/>
  <c r="AL12" i="1"/>
  <c r="AL8" i="1"/>
  <c r="AL10" i="1"/>
  <c r="AL13" i="1"/>
  <c r="AL14" i="1"/>
  <c r="AL11" i="1"/>
  <c r="AM13" i="1"/>
  <c r="AM8" i="1"/>
  <c r="AM12" i="1"/>
  <c r="AM10" i="1"/>
  <c r="AM7" i="1"/>
  <c r="AM6" i="1"/>
  <c r="AL17" i="2" l="1"/>
  <c r="AL19" i="1" s="1"/>
  <c r="AL17" i="4"/>
  <c r="AL20" i="1" s="1"/>
  <c r="AL4" i="1"/>
  <c r="AL17" i="1" s="1"/>
  <c r="AM4" i="1"/>
  <c r="AM17" i="1" s="1"/>
</calcChain>
</file>

<file path=xl/sharedStrings.xml><?xml version="1.0" encoding="utf-8"?>
<sst xmlns="http://schemas.openxmlformats.org/spreadsheetml/2006/main" count="264" uniqueCount="21">
  <si>
    <t>OBJECTID</t>
  </si>
  <si>
    <t>ANNO</t>
  </si>
  <si>
    <t>DIAMETRO</t>
  </si>
  <si>
    <t>MATERIALE</t>
  </si>
  <si>
    <t xml:space="preserve"> </t>
  </si>
  <si>
    <t>ACCIAIO NERO PREISOLATO</t>
  </si>
  <si>
    <t>LUNG DOPPIA TUB</t>
  </si>
  <si>
    <t>LUNG TUB</t>
  </si>
  <si>
    <t>ESTENSIONE TOTALE DELLA RETE IN SEDE PUBBLICA COMPRENSIVA DEGLI STACCHI DI UTENZA IN AREA PRIVATA</t>
  </si>
  <si>
    <t>ESTENSIONE TOTALE DELLA RETE IN SEDE PUBBLICA</t>
  </si>
  <si>
    <t>COMP SING</t>
  </si>
  <si>
    <t>COMP COMPLETI</t>
  </si>
  <si>
    <t>ESTENSIONE TOTALE</t>
  </si>
  <si>
    <t>ESTENSIONE AREA PUBBLICA</t>
  </si>
  <si>
    <t>ESTENSIONE AREA PRIVATA</t>
  </si>
  <si>
    <t>VALVOLE DI TRONCO AREA PUBBLICA</t>
  </si>
  <si>
    <t>VALVOLE DI UTENZA AREA PUBBLICA</t>
  </si>
  <si>
    <t>VALVOLE DI TRONCO</t>
  </si>
  <si>
    <t>VALVOLE DI UTENZA</t>
  </si>
  <si>
    <t>VALVOLE DI TRONCO + UTENZA</t>
  </si>
  <si>
    <t>ESTENSIONE TOTALE DELLA RETE IN SEDE PRIVATA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</si>
</sst>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rgb="FFFFFFFF"/>
      </right>
      <top/>
      <bottom style="thick">
        <color rgb="FFFFFFFF"/>
      </bottom>
      <diagonal/>
    </border>
    <border>
      <left/>
      <right/>
      <top/>
      <bottom style="thick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thick">
        <color rgb="FFFFFFFF"/>
      </bottom>
      <diagonal/>
    </border>
    <border>
      <left/>
      <right style="medium">
        <color rgb="FFFFFFF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0" fontId="19" fillId="34" borderId="12" xfId="0" applyFont="1" applyFill="1" applyBorder="1" applyAlignment="1">
      <alignment horizontal="right" vertical="center"/>
    </xf>
    <xf numFmtId="0" fontId="19" fillId="34" borderId="12" xfId="0" applyFont="1" applyFill="1" applyBorder="1" applyAlignment="1">
      <alignment horizontal="left" vertical="center"/>
    </xf>
    <xf numFmtId="4" fontId="0" fillId="0" borderId="0" xfId="0" applyNumberFormat="1"/>
    <xf numFmtId="1" fontId="0" fillId="0" borderId="0" xfId="0" applyNumberFormat="1"/>
    <xf numFmtId="4" fontId="16" fillId="0" borderId="16" xfId="0" applyNumberFormat="1" applyFont="1" applyBorder="1"/>
    <xf numFmtId="4" fontId="0" fillId="0" borderId="16" xfId="0" applyNumberFormat="1" applyBorder="1"/>
    <xf numFmtId="1" fontId="0" fillId="0" borderId="16" xfId="0" applyNumberFormat="1" applyBorder="1"/>
    <xf numFmtId="1" fontId="16" fillId="0" borderId="16" xfId="0" applyNumberFormat="1" applyFont="1" applyBorder="1"/>
    <xf numFmtId="0" fontId="20" fillId="33" borderId="11" xfId="0" applyFont="1" applyFill="1" applyBorder="1" applyAlignment="1">
      <alignment horizontal="center" vertical="center"/>
    </xf>
    <xf numFmtId="0" fontId="0" fillId="0" borderId="16" xfId="0" applyBorder="1" applyAlignment="1">
      <alignment horizontal="right"/>
    </xf>
    <xf numFmtId="0" fontId="18" fillId="33" borderId="13" xfId="0" applyFont="1" applyFill="1" applyBorder="1" applyAlignment="1">
      <alignment horizontal="center" vertical="center"/>
    </xf>
    <xf numFmtId="0" fontId="18" fillId="33" borderId="14" xfId="0" applyFont="1" applyFill="1" applyBorder="1" applyAlignment="1">
      <alignment horizontal="center" vertical="center"/>
    </xf>
    <xf numFmtId="0" fontId="18" fillId="33" borderId="15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/>
    </xf>
    <xf numFmtId="0" fontId="16" fillId="0" borderId="16" xfId="0" applyFont="1" applyBorder="1" applyAlignment="1">
      <alignment horizontal="right"/>
    </xf>
    <xf numFmtId="1" fontId="0" fillId="35" borderId="0" xfId="0" applyNumberFormat="1" applyFill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30DD7-3CC8-490C-8341-6024E65FAB65}">
  <dimension ref="A1:AN20"/>
  <sheetViews>
    <sheetView zoomScale="60" zoomScaleNormal="60" workbookViewId="0">
      <selection activeCell="C8" sqref="C8"/>
    </sheetView>
  </sheetViews>
  <sheetFormatPr defaultRowHeight="14.5" x14ac:dyDescent="0.35"/>
  <cols>
    <col min="1" max="1" width="10.1796875" bestFit="1" customWidth="1"/>
    <col min="2" max="2" width="10.54296875" bestFit="1" customWidth="1"/>
    <col min="3" max="37" width="9.453125" customWidth="1"/>
    <col min="38" max="39" width="12.453125" customWidth="1"/>
    <col min="40" max="40" width="25" bestFit="1" customWidth="1"/>
    <col min="41" max="42" width="9.08984375" bestFit="1" customWidth="1"/>
  </cols>
  <sheetData>
    <row r="1" spans="1:40" ht="15" thickBot="1" x14ac:dyDescent="0.4">
      <c r="A1" s="10" t="s">
        <v>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</row>
    <row r="2" spans="1:40" ht="15.5" thickTop="1" thickBot="1" x14ac:dyDescent="0.4">
      <c r="A2" s="14" t="s">
        <v>0</v>
      </c>
      <c r="B2" s="12" t="s">
        <v>2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1" t="s">
        <v>1</v>
      </c>
      <c r="I2" s="1" t="s">
        <v>1</v>
      </c>
      <c r="J2" s="1" t="s">
        <v>1</v>
      </c>
      <c r="K2" s="1" t="s">
        <v>1</v>
      </c>
      <c r="L2" s="1" t="s">
        <v>1</v>
      </c>
      <c r="M2" s="1" t="s">
        <v>1</v>
      </c>
      <c r="N2" s="1" t="s">
        <v>1</v>
      </c>
      <c r="O2" s="1" t="s">
        <v>1</v>
      </c>
      <c r="P2" s="1" t="s">
        <v>1</v>
      </c>
      <c r="Q2" s="1" t="s">
        <v>1</v>
      </c>
      <c r="R2" s="1" t="s">
        <v>1</v>
      </c>
      <c r="S2" s="1" t="s">
        <v>1</v>
      </c>
      <c r="T2" s="1" t="s">
        <v>1</v>
      </c>
      <c r="U2" s="1" t="s">
        <v>1</v>
      </c>
      <c r="V2" s="1" t="s">
        <v>1</v>
      </c>
      <c r="W2" s="1" t="s">
        <v>1</v>
      </c>
      <c r="X2" s="1" t="s">
        <v>1</v>
      </c>
      <c r="Y2" s="1" t="s">
        <v>1</v>
      </c>
      <c r="Z2" s="1" t="s">
        <v>1</v>
      </c>
      <c r="AA2" s="1" t="s">
        <v>1</v>
      </c>
      <c r="AB2" s="1" t="s">
        <v>1</v>
      </c>
      <c r="AC2" s="1" t="s">
        <v>1</v>
      </c>
      <c r="AD2" s="1" t="s">
        <v>1</v>
      </c>
      <c r="AE2" s="1" t="s">
        <v>1</v>
      </c>
      <c r="AF2" s="1" t="s">
        <v>1</v>
      </c>
      <c r="AG2" s="1" t="s">
        <v>1</v>
      </c>
      <c r="AH2" s="1" t="s">
        <v>1</v>
      </c>
      <c r="AI2" s="1" t="s">
        <v>1</v>
      </c>
      <c r="AJ2" s="1" t="s">
        <v>1</v>
      </c>
      <c r="AK2" s="1" t="s">
        <v>1</v>
      </c>
      <c r="AL2" s="1" t="s">
        <v>7</v>
      </c>
      <c r="AM2" s="1" t="s">
        <v>6</v>
      </c>
      <c r="AN2" s="1" t="s">
        <v>3</v>
      </c>
    </row>
    <row r="3" spans="1:40" ht="15.5" thickTop="1" thickBot="1" x14ac:dyDescent="0.4">
      <c r="A3" s="15"/>
      <c r="B3" s="13"/>
      <c r="C3" s="3">
        <v>1990</v>
      </c>
      <c r="D3" s="3">
        <v>1991</v>
      </c>
      <c r="E3" s="3">
        <v>1992</v>
      </c>
      <c r="F3" s="3">
        <v>1993</v>
      </c>
      <c r="G3" s="3">
        <v>1994</v>
      </c>
      <c r="H3" s="3">
        <v>1995</v>
      </c>
      <c r="I3" s="3">
        <v>1996</v>
      </c>
      <c r="J3" s="3">
        <v>1997</v>
      </c>
      <c r="K3" s="3">
        <v>1998</v>
      </c>
      <c r="L3" s="3">
        <v>1999</v>
      </c>
      <c r="M3" s="3">
        <v>2000</v>
      </c>
      <c r="N3" s="3">
        <v>2001</v>
      </c>
      <c r="O3" s="3">
        <v>2002</v>
      </c>
      <c r="P3" s="3">
        <v>2003</v>
      </c>
      <c r="Q3" s="3">
        <v>2004</v>
      </c>
      <c r="R3" s="3">
        <v>2005</v>
      </c>
      <c r="S3" s="3">
        <v>2006</v>
      </c>
      <c r="T3" s="3">
        <v>2007</v>
      </c>
      <c r="U3" s="3">
        <v>2008</v>
      </c>
      <c r="V3" s="3">
        <v>2009</v>
      </c>
      <c r="W3" s="3">
        <v>2010</v>
      </c>
      <c r="X3" s="3">
        <v>2011</v>
      </c>
      <c r="Y3" s="3">
        <v>2012</v>
      </c>
      <c r="Z3" s="3">
        <v>2013</v>
      </c>
      <c r="AA3" s="3">
        <v>2014</v>
      </c>
      <c r="AB3" s="3">
        <v>2015</v>
      </c>
      <c r="AC3" s="3">
        <v>2016</v>
      </c>
      <c r="AD3" s="3">
        <v>2017</v>
      </c>
      <c r="AE3" s="3">
        <v>2018</v>
      </c>
      <c r="AF3" s="3">
        <v>2019</v>
      </c>
      <c r="AG3" s="3">
        <v>2020</v>
      </c>
      <c r="AH3" s="3">
        <v>2021</v>
      </c>
      <c r="AI3" s="3">
        <v>2022</v>
      </c>
      <c r="AJ3" s="3">
        <v>2023</v>
      </c>
      <c r="AK3" s="3">
        <v>2024</v>
      </c>
      <c r="AL3" s="3" t="s">
        <v>4</v>
      </c>
      <c r="AM3" s="2"/>
      <c r="AN3" s="3"/>
    </row>
    <row r="4" spans="1:40" ht="15.5" thickTop="1" thickBot="1" x14ac:dyDescent="0.4">
      <c r="A4" s="2">
        <v>1</v>
      </c>
      <c r="B4" s="3">
        <v>25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>
        <f>'Rete in sede pubblica'!AJ4+'Rete in sede privata'!AJ4</f>
        <v>0.36</v>
      </c>
      <c r="AK4" s="4"/>
      <c r="AL4" s="4">
        <f>SUM(C4:AK4)</f>
        <v>0.36</v>
      </c>
      <c r="AM4" s="4">
        <f>SUM(C4:AK4)*2</f>
        <v>0.72</v>
      </c>
      <c r="AN4" t="s">
        <v>5</v>
      </c>
    </row>
    <row r="5" spans="1:40" ht="15" thickBot="1" x14ac:dyDescent="0.4">
      <c r="A5" s="2">
        <v>2</v>
      </c>
      <c r="B5" s="3">
        <v>32</v>
      </c>
      <c r="C5" s="4"/>
      <c r="D5" s="4"/>
      <c r="E5" s="4">
        <f>'Rete in sede pubblica'!E5+'Rete in sede privata'!E5</f>
        <v>8.83</v>
      </c>
      <c r="F5" s="4"/>
      <c r="G5" s="4"/>
      <c r="H5" s="4"/>
      <c r="I5" s="4"/>
      <c r="J5" s="4"/>
      <c r="K5" s="4"/>
      <c r="L5" s="4">
        <f>'Rete in sede pubblica'!L5+'Rete in sede privata'!L5</f>
        <v>10.16</v>
      </c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>
        <f t="shared" ref="AL5:AL15" si="0">SUM(C5:AK5)</f>
        <v>18.990000000000002</v>
      </c>
      <c r="AM5" s="4">
        <f t="shared" ref="AM5:AM15" si="1">SUM(C5:AK5)*2</f>
        <v>37.980000000000004</v>
      </c>
      <c r="AN5" t="s">
        <v>5</v>
      </c>
    </row>
    <row r="6" spans="1:40" ht="15" thickBot="1" x14ac:dyDescent="0.4">
      <c r="A6" s="2">
        <v>3</v>
      </c>
      <c r="B6" s="3">
        <v>40</v>
      </c>
      <c r="C6" s="4">
        <f>'Rete in sede pubblica'!C6+'Rete in sede privata'!C6</f>
        <v>49.41</v>
      </c>
      <c r="D6" s="4"/>
      <c r="E6" s="4">
        <f>'Rete in sede pubblica'!E6+'Rete in sede privata'!E6</f>
        <v>77.22</v>
      </c>
      <c r="F6" s="4"/>
      <c r="G6" s="4"/>
      <c r="H6" s="4"/>
      <c r="I6" s="4">
        <f>'Rete in sede pubblica'!I6+'Rete in sede privata'!I6</f>
        <v>67.099999999999994</v>
      </c>
      <c r="J6" s="4"/>
      <c r="K6" s="4">
        <f>'Rete in sede pubblica'!K6+'Rete in sede privata'!K6</f>
        <v>46.11</v>
      </c>
      <c r="L6" s="4"/>
      <c r="M6" s="4">
        <f>'Rete in sede pubblica'!M6+'Rete in sede privata'!M6</f>
        <v>8.6300000000000008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>
        <f>'Rete in sede pubblica'!AE6+'Rete in sede privata'!AE6</f>
        <v>34.720000000000006</v>
      </c>
      <c r="AF6" s="4"/>
      <c r="AG6" s="4">
        <f>'Rete in sede pubblica'!AG6+'Rete in sede privata'!AG6</f>
        <v>40.92</v>
      </c>
      <c r="AH6" s="4">
        <f>'Rete in sede pubblica'!AH6+'Rete in sede privata'!AH6</f>
        <v>152.51</v>
      </c>
      <c r="AI6" s="4">
        <f>'Rete in sede pubblica'!AI6+'Rete in sede privata'!AI6</f>
        <v>78.199999999999989</v>
      </c>
      <c r="AJ6" s="4">
        <f>'Rete in sede pubblica'!AJ6+'Rete in sede privata'!AJ6</f>
        <v>69.260000000000005</v>
      </c>
      <c r="AK6" s="4">
        <f>'Rete in sede pubblica'!AK6+'Rete in sede privata'!AK6</f>
        <v>7.91</v>
      </c>
      <c r="AL6" s="4">
        <f t="shared" si="0"/>
        <v>631.9899999999999</v>
      </c>
      <c r="AM6" s="4">
        <f t="shared" si="1"/>
        <v>1263.9799999999998</v>
      </c>
      <c r="AN6" t="s">
        <v>5</v>
      </c>
    </row>
    <row r="7" spans="1:40" ht="15" thickBot="1" x14ac:dyDescent="0.4">
      <c r="A7" s="2">
        <v>4</v>
      </c>
      <c r="B7" s="3">
        <v>50</v>
      </c>
      <c r="C7" s="4">
        <f>'Rete in sede pubblica'!C7+'Rete in sede privata'!C7</f>
        <v>733.77</v>
      </c>
      <c r="D7" s="4">
        <f>'Rete in sede pubblica'!D7+'Rete in sede privata'!D7</f>
        <v>46.91</v>
      </c>
      <c r="E7" s="4">
        <f>'Rete in sede pubblica'!E7+'Rete in sede privata'!E7</f>
        <v>60.97</v>
      </c>
      <c r="F7" s="4"/>
      <c r="G7" s="4"/>
      <c r="H7" s="4"/>
      <c r="I7" s="4">
        <f>'Rete in sede pubblica'!I7+'Rete in sede privata'!I7</f>
        <v>122.08</v>
      </c>
      <c r="J7" s="4"/>
      <c r="K7" s="4">
        <f>'Rete in sede pubblica'!K7+'Rete in sede privata'!K7</f>
        <v>295.44</v>
      </c>
      <c r="L7" s="4">
        <f>'Rete in sede pubblica'!L7+'Rete in sede privata'!L7</f>
        <v>14.379999999999999</v>
      </c>
      <c r="M7" s="4"/>
      <c r="N7" s="4"/>
      <c r="O7" s="4"/>
      <c r="P7" s="4"/>
      <c r="Q7" s="4"/>
      <c r="R7" s="4"/>
      <c r="S7" s="4"/>
      <c r="T7" s="4">
        <f>'Rete in sede pubblica'!T7+'Rete in sede privata'!T7</f>
        <v>17.309999999999999</v>
      </c>
      <c r="U7" s="4">
        <f>'Rete in sede pubblica'!U7+'Rete in sede privata'!U7</f>
        <v>13.82</v>
      </c>
      <c r="V7" s="4"/>
      <c r="W7" s="4">
        <f>'Rete in sede pubblica'!W7+'Rete in sede privata'!W7</f>
        <v>124.13999999999999</v>
      </c>
      <c r="X7" s="4"/>
      <c r="Y7" s="4"/>
      <c r="Z7" s="4"/>
      <c r="AA7" s="4"/>
      <c r="AB7" s="4"/>
      <c r="AC7" s="4">
        <f>'Rete in sede pubblica'!AC7+'Rete in sede privata'!AC7</f>
        <v>47.17</v>
      </c>
      <c r="AD7" s="4">
        <f>'Rete in sede pubblica'!AD7+'Rete in sede privata'!AD7</f>
        <v>5.05</v>
      </c>
      <c r="AE7" s="4">
        <f>'Rete in sede pubblica'!AE7+'Rete in sede privata'!AE7</f>
        <v>10.59</v>
      </c>
      <c r="AF7" s="4">
        <f>'Rete in sede pubblica'!AF7+'Rete in sede privata'!AF7</f>
        <v>12.07</v>
      </c>
      <c r="AG7" s="4">
        <f>'Rete in sede pubblica'!AG7+'Rete in sede privata'!AG7</f>
        <v>394.54999999999995</v>
      </c>
      <c r="AH7" s="4">
        <f>'Rete in sede pubblica'!AH7+'Rete in sede privata'!AH7</f>
        <v>468.75</v>
      </c>
      <c r="AI7" s="4">
        <f>'Rete in sede pubblica'!AI7+'Rete in sede privata'!AI7</f>
        <v>378.78000000000003</v>
      </c>
      <c r="AJ7" s="4">
        <f>'Rete in sede pubblica'!AJ7+'Rete in sede privata'!AJ7</f>
        <v>482.61</v>
      </c>
      <c r="AK7" s="4">
        <f>'Rete in sede pubblica'!AK7+'Rete in sede privata'!AK7</f>
        <v>98.07</v>
      </c>
      <c r="AL7" s="4">
        <f t="shared" si="0"/>
        <v>3326.4600000000005</v>
      </c>
      <c r="AM7" s="4">
        <f t="shared" si="1"/>
        <v>6652.920000000001</v>
      </c>
      <c r="AN7" t="s">
        <v>5</v>
      </c>
    </row>
    <row r="8" spans="1:40" ht="15" thickBot="1" x14ac:dyDescent="0.4">
      <c r="A8" s="2">
        <v>5</v>
      </c>
      <c r="B8" s="3">
        <v>65</v>
      </c>
      <c r="C8" s="4">
        <f>'Rete in sede pubblica'!C8+'Rete in sede privata'!C8</f>
        <v>54.97</v>
      </c>
      <c r="D8" s="4"/>
      <c r="E8" s="4">
        <f>'Rete in sede pubblica'!E8+'Rete in sede privata'!E8</f>
        <v>62.79</v>
      </c>
      <c r="F8" s="4"/>
      <c r="G8" s="4"/>
      <c r="H8" s="4"/>
      <c r="I8" s="4"/>
      <c r="J8" s="4"/>
      <c r="K8" s="4">
        <f>'Rete in sede pubblica'!K8+'Rete in sede privata'!K8</f>
        <v>205.22</v>
      </c>
      <c r="L8" s="4">
        <f>'Rete in sede pubblica'!L8+'Rete in sede privata'!L8</f>
        <v>158.25</v>
      </c>
      <c r="M8" s="4"/>
      <c r="N8" s="4"/>
      <c r="O8" s="4"/>
      <c r="P8" s="4"/>
      <c r="Q8" s="4"/>
      <c r="R8" s="4"/>
      <c r="S8" s="4"/>
      <c r="T8" s="4"/>
      <c r="U8" s="4"/>
      <c r="V8" s="4"/>
      <c r="W8" s="4">
        <f>'Rete in sede pubblica'!W8+'Rete in sede privata'!W8</f>
        <v>8.69</v>
      </c>
      <c r="X8" s="4"/>
      <c r="Y8" s="4"/>
      <c r="Z8" s="4"/>
      <c r="AA8" s="4"/>
      <c r="AB8" s="4"/>
      <c r="AC8" s="4"/>
      <c r="AD8" s="4"/>
      <c r="AE8" s="4"/>
      <c r="AF8" s="4"/>
      <c r="AG8" s="4">
        <f>'Rete in sede pubblica'!AG8+'Rete in sede privata'!AG8</f>
        <v>114.24</v>
      </c>
      <c r="AH8" s="4">
        <f>'Rete in sede pubblica'!AH8+'Rete in sede privata'!AH8</f>
        <v>137.13999999999999</v>
      </c>
      <c r="AI8" s="4">
        <f>'Rete in sede pubblica'!AI8+'Rete in sede privata'!AI8</f>
        <v>33.700000000000003</v>
      </c>
      <c r="AJ8" s="4">
        <f>'Rete in sede pubblica'!AJ8+'Rete in sede privata'!AJ8</f>
        <v>66.61</v>
      </c>
      <c r="AK8" s="4">
        <f>'Rete in sede pubblica'!AK8+'Rete in sede privata'!AK8</f>
        <v>12.46</v>
      </c>
      <c r="AL8" s="4">
        <f t="shared" si="0"/>
        <v>854.07</v>
      </c>
      <c r="AM8" s="4">
        <f t="shared" si="1"/>
        <v>1708.14</v>
      </c>
      <c r="AN8" t="s">
        <v>5</v>
      </c>
    </row>
    <row r="9" spans="1:40" ht="15" thickBot="1" x14ac:dyDescent="0.4">
      <c r="A9" s="2">
        <v>6</v>
      </c>
      <c r="B9" s="3">
        <v>80</v>
      </c>
      <c r="C9" s="4">
        <f>'Rete in sede pubblica'!C9+'Rete in sede privata'!C9</f>
        <v>61.22</v>
      </c>
      <c r="D9" s="4"/>
      <c r="E9" s="4"/>
      <c r="F9" s="4"/>
      <c r="G9" s="4"/>
      <c r="H9" s="4"/>
      <c r="I9" s="4">
        <f>'Rete in sede pubblica'!I9+'Rete in sede privata'!I9</f>
        <v>32.31</v>
      </c>
      <c r="J9" s="4"/>
      <c r="K9" s="4">
        <f>'Rete in sede pubblica'!K9+'Rete in sede privata'!K9</f>
        <v>50.78</v>
      </c>
      <c r="L9" s="4"/>
      <c r="M9" s="4"/>
      <c r="N9" s="4"/>
      <c r="O9" s="4"/>
      <c r="P9" s="4"/>
      <c r="Q9" s="4"/>
      <c r="R9" s="4"/>
      <c r="S9" s="4"/>
      <c r="T9" s="4">
        <f>'Rete in sede pubblica'!T9+'Rete in sede privata'!T9</f>
        <v>158.01</v>
      </c>
      <c r="U9" s="4"/>
      <c r="V9" s="4"/>
      <c r="W9" s="4">
        <f>'Rete in sede pubblica'!W9+'Rete in sede privata'!W9</f>
        <v>96.74</v>
      </c>
      <c r="X9" s="4"/>
      <c r="Y9" s="4"/>
      <c r="Z9" s="4"/>
      <c r="AA9" s="4"/>
      <c r="AB9" s="4"/>
      <c r="AC9" s="4"/>
      <c r="AD9" s="4">
        <f>'Rete in sede pubblica'!AD9+'Rete in sede privata'!AD9</f>
        <v>108.97</v>
      </c>
      <c r="AE9" s="4">
        <f>'Rete in sede pubblica'!AE9+'Rete in sede privata'!AE9</f>
        <v>0.5</v>
      </c>
      <c r="AF9" s="4"/>
      <c r="AG9" s="4">
        <f>'Rete in sede pubblica'!AG9+'Rete in sede privata'!AG9</f>
        <v>167.54</v>
      </c>
      <c r="AH9" s="4">
        <f>'Rete in sede pubblica'!AH9+'Rete in sede privata'!AH9</f>
        <v>196.69</v>
      </c>
      <c r="AI9" s="4">
        <f>'Rete in sede pubblica'!AI9+'Rete in sede privata'!AI9</f>
        <v>284.54000000000002</v>
      </c>
      <c r="AJ9" s="4">
        <f>'Rete in sede pubblica'!AJ9+'Rete in sede privata'!AJ9</f>
        <v>246.19</v>
      </c>
      <c r="AK9" s="4">
        <f>'Rete in sede pubblica'!AK9+'Rete in sede privata'!AK9</f>
        <v>0</v>
      </c>
      <c r="AL9" s="4">
        <f t="shared" si="0"/>
        <v>1403.49</v>
      </c>
      <c r="AM9" s="4">
        <f t="shared" si="1"/>
        <v>2806.98</v>
      </c>
      <c r="AN9" t="s">
        <v>5</v>
      </c>
    </row>
    <row r="10" spans="1:40" ht="15" thickBot="1" x14ac:dyDescent="0.4">
      <c r="A10" s="2">
        <v>7</v>
      </c>
      <c r="B10" s="3">
        <v>100</v>
      </c>
      <c r="C10" s="4">
        <f>'Rete in sede pubblica'!C10+'Rete in sede privata'!C10</f>
        <v>461.78999999999996</v>
      </c>
      <c r="D10" s="4"/>
      <c r="E10" s="4"/>
      <c r="F10" s="4"/>
      <c r="G10" s="4"/>
      <c r="H10" s="4"/>
      <c r="I10" s="4">
        <f>'Rete in sede pubblica'!I10+'Rete in sede privata'!I10</f>
        <v>136.97</v>
      </c>
      <c r="J10" s="4"/>
      <c r="K10" s="4">
        <f>'Rete in sede pubblica'!K10+'Rete in sede privata'!K10</f>
        <v>293.86</v>
      </c>
      <c r="L10" s="4">
        <f>'Rete in sede pubblica'!L10+'Rete in sede privata'!L10</f>
        <v>165.57999999999998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>
        <f>'Rete in sede pubblica'!W10+'Rete in sede privata'!W10</f>
        <v>389.81</v>
      </c>
      <c r="X10" s="4"/>
      <c r="Y10" s="4"/>
      <c r="Z10" s="4"/>
      <c r="AA10" s="4"/>
      <c r="AB10" s="4"/>
      <c r="AC10" s="4"/>
      <c r="AD10" s="4">
        <f>'Rete in sede pubblica'!AD10+'Rete in sede privata'!AD10</f>
        <v>12.03</v>
      </c>
      <c r="AE10" s="4">
        <f>'Rete in sede pubblica'!AE10+'Rete in sede privata'!AE10</f>
        <v>1.83</v>
      </c>
      <c r="AF10" s="4">
        <f>'Rete in sede pubblica'!AF10+'Rete in sede privata'!AF10</f>
        <v>11.28</v>
      </c>
      <c r="AG10" s="4">
        <f>'Rete in sede pubblica'!AG10+'Rete in sede privata'!AG10</f>
        <v>50.76</v>
      </c>
      <c r="AH10" s="4">
        <f>'Rete in sede pubblica'!AH10+'Rete in sede privata'!AH10</f>
        <v>421.53</v>
      </c>
      <c r="AI10" s="4">
        <f>'Rete in sede pubblica'!AI10+'Rete in sede privata'!AI10</f>
        <v>96.19</v>
      </c>
      <c r="AJ10" s="4">
        <f>'Rete in sede pubblica'!AJ10+'Rete in sede privata'!AJ10</f>
        <v>263.34999999999997</v>
      </c>
      <c r="AK10" s="4">
        <f>'Rete in sede pubblica'!AK10+'Rete in sede privata'!AK10</f>
        <v>0</v>
      </c>
      <c r="AL10" s="4">
        <f t="shared" si="0"/>
        <v>2304.98</v>
      </c>
      <c r="AM10" s="4">
        <f t="shared" si="1"/>
        <v>4609.96</v>
      </c>
      <c r="AN10" t="s">
        <v>5</v>
      </c>
    </row>
    <row r="11" spans="1:40" ht="15" thickBot="1" x14ac:dyDescent="0.4">
      <c r="A11" s="2">
        <v>8</v>
      </c>
      <c r="B11" s="3">
        <v>125</v>
      </c>
      <c r="C11" s="4"/>
      <c r="D11" s="4"/>
      <c r="E11" s="4"/>
      <c r="F11" s="4"/>
      <c r="G11" s="4"/>
      <c r="H11" s="4"/>
      <c r="I11" s="4"/>
      <c r="J11" s="4"/>
      <c r="K11" s="4">
        <f>'Rete in sede pubblica'!K11+'Rete in sede privata'!K11</f>
        <v>281.18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>
        <f>'Rete in sede pubblica'!AG11+'Rete in sede privata'!AG11</f>
        <v>1.25</v>
      </c>
      <c r="AH11" s="4"/>
      <c r="AI11" s="4"/>
      <c r="AJ11" s="4">
        <f>'Rete in sede pubblica'!AJ11+'Rete in sede privata'!AJ11</f>
        <v>30.96</v>
      </c>
      <c r="AK11" s="4">
        <f>'Rete in sede pubblica'!AK11+'Rete in sede privata'!AK11</f>
        <v>0</v>
      </c>
      <c r="AL11" s="4">
        <f t="shared" si="0"/>
        <v>313.39</v>
      </c>
      <c r="AM11" s="4">
        <f t="shared" si="1"/>
        <v>626.78</v>
      </c>
      <c r="AN11" t="s">
        <v>5</v>
      </c>
    </row>
    <row r="12" spans="1:40" ht="15" thickBot="1" x14ac:dyDescent="0.4">
      <c r="A12" s="2">
        <v>9</v>
      </c>
      <c r="B12" s="3">
        <v>150</v>
      </c>
      <c r="C12" s="4">
        <f>'Rete in sede pubblica'!C12+'Rete in sede privata'!C12</f>
        <v>1506.92</v>
      </c>
      <c r="D12" s="4"/>
      <c r="E12" s="4"/>
      <c r="F12" s="4"/>
      <c r="G12" s="4"/>
      <c r="H12" s="4"/>
      <c r="I12" s="4"/>
      <c r="J12" s="4"/>
      <c r="K12" s="4">
        <f>'Rete in sede pubblica'!K12+'Rete in sede privata'!K12</f>
        <v>57.04</v>
      </c>
      <c r="L12" s="4">
        <f>'Rete in sede pubblica'!L12+'Rete in sede privata'!L12</f>
        <v>100.73</v>
      </c>
      <c r="M12" s="4"/>
      <c r="N12" s="4"/>
      <c r="O12" s="4"/>
      <c r="P12" s="4"/>
      <c r="Q12" s="4"/>
      <c r="R12" s="4"/>
      <c r="S12" s="4"/>
      <c r="T12" s="4"/>
      <c r="U12" s="4">
        <f>'Rete in sede pubblica'!U12+'Rete in sede privata'!U12</f>
        <v>0.79</v>
      </c>
      <c r="V12" s="4"/>
      <c r="W12" s="4">
        <f>'Rete in sede pubblica'!W12+'Rete in sede privata'!W12</f>
        <v>476.51</v>
      </c>
      <c r="X12" s="4"/>
      <c r="Y12" s="4"/>
      <c r="Z12" s="4"/>
      <c r="AA12" s="4"/>
      <c r="AB12" s="4"/>
      <c r="AC12" s="4"/>
      <c r="AD12" s="4"/>
      <c r="AE12" s="4">
        <f>'Rete in sede pubblica'!AE12+'Rete in sede privata'!AE12</f>
        <v>3.92</v>
      </c>
      <c r="AF12" s="4">
        <f>'Rete in sede pubblica'!AF12+'Rete in sede privata'!AF12</f>
        <v>147.41</v>
      </c>
      <c r="AG12" s="4">
        <f>'Rete in sede pubblica'!AG12+'Rete in sede privata'!AG12</f>
        <v>424.42</v>
      </c>
      <c r="AH12" s="4">
        <f>'Rete in sede pubblica'!AH12+'Rete in sede privata'!AH12</f>
        <v>634.54</v>
      </c>
      <c r="AI12" s="4">
        <f>'Rete in sede pubblica'!AI12+'Rete in sede privata'!AI12</f>
        <v>285.39999999999998</v>
      </c>
      <c r="AJ12" s="4">
        <f>'Rete in sede pubblica'!AJ12+'Rete in sede privata'!AJ12</f>
        <v>3.35</v>
      </c>
      <c r="AK12" s="4">
        <f>'Rete in sede pubblica'!AK12+'Rete in sede privata'!AK12</f>
        <v>1.56</v>
      </c>
      <c r="AL12" s="4">
        <f t="shared" si="0"/>
        <v>3642.5899999999997</v>
      </c>
      <c r="AM12" s="4">
        <f t="shared" si="1"/>
        <v>7285.1799999999994</v>
      </c>
      <c r="AN12" t="s">
        <v>5</v>
      </c>
    </row>
    <row r="13" spans="1:40" ht="15" thickBot="1" x14ac:dyDescent="0.4">
      <c r="A13" s="2">
        <v>10</v>
      </c>
      <c r="B13" s="3">
        <v>200</v>
      </c>
      <c r="C13" s="4">
        <f>'Rete in sede pubblica'!C13+'Rete in sede privata'!C13</f>
        <v>754.99</v>
      </c>
      <c r="D13" s="4"/>
      <c r="E13" s="4">
        <f>'Rete in sede pubblica'!E13+'Rete in sede privata'!E13</f>
        <v>45.54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>
        <f>'Rete in sede pubblica'!W13+'Rete in sede privata'!W13</f>
        <v>1497.4</v>
      </c>
      <c r="X13" s="4"/>
      <c r="Y13" s="4"/>
      <c r="Z13" s="4"/>
      <c r="AA13" s="4"/>
      <c r="AB13" s="4"/>
      <c r="AC13" s="4"/>
      <c r="AD13" s="4"/>
      <c r="AE13" s="4">
        <f>'Rete in sede pubblica'!AE13+'Rete in sede privata'!AE13</f>
        <v>3.72</v>
      </c>
      <c r="AF13" s="4">
        <f>'Rete in sede pubblica'!AF13+'Rete in sede privata'!AF13</f>
        <v>0</v>
      </c>
      <c r="AG13" s="4">
        <f>'Rete in sede pubblica'!AG13+'Rete in sede privata'!AG13</f>
        <v>644.36</v>
      </c>
      <c r="AH13" s="4">
        <f>'Rete in sede pubblica'!AH13+'Rete in sede privata'!AH13</f>
        <v>1048.28</v>
      </c>
      <c r="AI13" s="4">
        <f>'Rete in sede pubblica'!AI13+'Rete in sede privata'!AI13</f>
        <v>224.20000000000002</v>
      </c>
      <c r="AJ13" s="4"/>
      <c r="AK13" s="4"/>
      <c r="AL13" s="4">
        <f t="shared" si="0"/>
        <v>4218.49</v>
      </c>
      <c r="AM13" s="4">
        <f t="shared" si="1"/>
        <v>8436.98</v>
      </c>
      <c r="AN13" t="s">
        <v>5</v>
      </c>
    </row>
    <row r="14" spans="1:40" ht="15" thickBot="1" x14ac:dyDescent="0.4">
      <c r="A14" s="2">
        <v>12</v>
      </c>
      <c r="B14" s="3">
        <v>300</v>
      </c>
      <c r="C14" s="4">
        <f>'Rete in sede pubblica'!C14+'Rete in sede privata'!C14</f>
        <v>980.7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>
        <f>'Rete in sede pubblica'!U14+'Rete in sede privata'!U14</f>
        <v>222.07</v>
      </c>
      <c r="V14" s="4"/>
      <c r="W14" s="4"/>
      <c r="X14" s="4"/>
      <c r="Y14" s="4"/>
      <c r="Z14" s="4"/>
      <c r="AA14" s="4"/>
      <c r="AB14" s="4"/>
      <c r="AC14" s="4"/>
      <c r="AD14" s="4">
        <f>'Rete in sede pubblica'!AD14+'Rete in sede privata'!AD14</f>
        <v>550.70000000000005</v>
      </c>
      <c r="AE14" s="4"/>
      <c r="AF14" s="4">
        <f>'Rete in sede pubblica'!AF14+'Rete in sede privata'!AF14</f>
        <v>82.5</v>
      </c>
      <c r="AG14" s="4">
        <f>'Rete in sede pubblica'!AG14+'Rete in sede privata'!AG14</f>
        <v>344.13</v>
      </c>
      <c r="AH14" s="4">
        <f>'Rete in sede pubblica'!AH14+'Rete in sede privata'!AH14</f>
        <v>32.9</v>
      </c>
      <c r="AI14" s="4">
        <f>'Rete in sede pubblica'!AI14+'Rete in sede privata'!AI14</f>
        <v>89.45</v>
      </c>
      <c r="AJ14" s="4">
        <f>'Rete in sede pubblica'!AJ14+'Rete in sede privata'!AJ14</f>
        <v>0.82</v>
      </c>
      <c r="AK14" s="4"/>
      <c r="AL14" s="4">
        <f t="shared" si="0"/>
        <v>2303.27</v>
      </c>
      <c r="AM14" s="4">
        <f t="shared" si="1"/>
        <v>4606.54</v>
      </c>
      <c r="AN14" t="s">
        <v>5</v>
      </c>
    </row>
    <row r="15" spans="1:40" ht="15" thickBot="1" x14ac:dyDescent="0.4">
      <c r="A15" s="2">
        <v>14</v>
      </c>
      <c r="B15" s="3">
        <v>400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>
        <f>'Rete in sede pubblica'!AD15+'Rete in sede privata'!AD15</f>
        <v>172.72</v>
      </c>
      <c r="AE15" s="4"/>
      <c r="AF15" s="4"/>
      <c r="AG15" s="4"/>
      <c r="AH15" s="4">
        <f>'Rete in sede pubblica'!AH15+'Rete in sede privata'!AH15</f>
        <v>248.45</v>
      </c>
      <c r="AI15" s="4"/>
      <c r="AJ15" s="4"/>
      <c r="AK15" s="4"/>
      <c r="AL15" s="4">
        <f t="shared" si="0"/>
        <v>421.16999999999996</v>
      </c>
      <c r="AM15" s="4">
        <f t="shared" si="1"/>
        <v>842.33999999999992</v>
      </c>
      <c r="AN15" t="s">
        <v>5</v>
      </c>
    </row>
    <row r="16" spans="1:40" x14ac:dyDescent="0.35">
      <c r="AL16" s="4"/>
      <c r="AM16" s="4"/>
    </row>
    <row r="17" spans="33:39" x14ac:dyDescent="0.35">
      <c r="AG17" s="11" t="s">
        <v>12</v>
      </c>
      <c r="AH17" s="11"/>
      <c r="AI17" s="11"/>
      <c r="AJ17" s="11"/>
      <c r="AK17" s="11"/>
      <c r="AL17" s="6">
        <f>SUM(AL4:AL16)</f>
        <v>19439.249999999996</v>
      </c>
      <c r="AM17" s="6">
        <f>SUM(AM4:AM16)</f>
        <v>38878.499999999993</v>
      </c>
    </row>
    <row r="19" spans="33:39" x14ac:dyDescent="0.35">
      <c r="AG19" s="11" t="s">
        <v>13</v>
      </c>
      <c r="AH19" s="11"/>
      <c r="AI19" s="11"/>
      <c r="AJ19" s="11"/>
      <c r="AK19" s="11"/>
      <c r="AL19" s="7">
        <f>'Rete in sede pubblica'!AL17</f>
        <v>15325.99</v>
      </c>
      <c r="AM19" s="7">
        <f>'Rete in sede pubblica'!AM17</f>
        <v>30651.98</v>
      </c>
    </row>
    <row r="20" spans="33:39" x14ac:dyDescent="0.35">
      <c r="AG20" s="11" t="s">
        <v>14</v>
      </c>
      <c r="AH20" s="11"/>
      <c r="AI20" s="11"/>
      <c r="AJ20" s="11"/>
      <c r="AK20" s="11"/>
      <c r="AL20" s="7">
        <f>'Rete in sede privata'!AL17</f>
        <v>4113.26</v>
      </c>
      <c r="AM20" s="7">
        <f>'Rete in sede privata'!AM17</f>
        <v>8226.52</v>
      </c>
    </row>
  </sheetData>
  <mergeCells count="6">
    <mergeCell ref="A1:AN1"/>
    <mergeCell ref="AG17:AK17"/>
    <mergeCell ref="AG19:AK19"/>
    <mergeCell ref="AG20:AK20"/>
    <mergeCell ref="B2:B3"/>
    <mergeCell ref="A2:A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1433D-E83E-4BF4-B944-102C305AB73E}">
  <dimension ref="A1:AN17"/>
  <sheetViews>
    <sheetView zoomScale="70" zoomScaleNormal="70" workbookViewId="0">
      <selection activeCell="AG29" sqref="AG29"/>
    </sheetView>
  </sheetViews>
  <sheetFormatPr defaultRowHeight="14.5" x14ac:dyDescent="0.35"/>
  <cols>
    <col min="1" max="1" width="10.1796875" bestFit="1" customWidth="1"/>
    <col min="2" max="2" width="10.54296875" bestFit="1" customWidth="1"/>
    <col min="3" max="37" width="9.453125" customWidth="1"/>
    <col min="38" max="39" width="12.453125" customWidth="1"/>
    <col min="40" max="40" width="25" bestFit="1" customWidth="1"/>
    <col min="41" max="42" width="9.08984375" bestFit="1" customWidth="1"/>
  </cols>
  <sheetData>
    <row r="1" spans="1:40" ht="15" thickBot="1" x14ac:dyDescent="0.4">
      <c r="A1" s="10" t="s">
        <v>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</row>
    <row r="2" spans="1:40" ht="15.5" thickTop="1" thickBot="1" x14ac:dyDescent="0.4">
      <c r="A2" s="14" t="s">
        <v>0</v>
      </c>
      <c r="B2" s="12" t="s">
        <v>2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1" t="s">
        <v>1</v>
      </c>
      <c r="I2" s="1" t="s">
        <v>1</v>
      </c>
      <c r="J2" s="1" t="s">
        <v>1</v>
      </c>
      <c r="K2" s="1" t="s">
        <v>1</v>
      </c>
      <c r="L2" s="1" t="s">
        <v>1</v>
      </c>
      <c r="M2" s="1" t="s">
        <v>1</v>
      </c>
      <c r="N2" s="1" t="s">
        <v>1</v>
      </c>
      <c r="O2" s="1" t="s">
        <v>1</v>
      </c>
      <c r="P2" s="1" t="s">
        <v>1</v>
      </c>
      <c r="Q2" s="1" t="s">
        <v>1</v>
      </c>
      <c r="R2" s="1" t="s">
        <v>1</v>
      </c>
      <c r="S2" s="1" t="s">
        <v>1</v>
      </c>
      <c r="T2" s="1" t="s">
        <v>1</v>
      </c>
      <c r="U2" s="1" t="s">
        <v>1</v>
      </c>
      <c r="V2" s="1" t="s">
        <v>1</v>
      </c>
      <c r="W2" s="1" t="s">
        <v>1</v>
      </c>
      <c r="X2" s="1" t="s">
        <v>1</v>
      </c>
      <c r="Y2" s="1" t="s">
        <v>1</v>
      </c>
      <c r="Z2" s="1" t="s">
        <v>1</v>
      </c>
      <c r="AA2" s="1" t="s">
        <v>1</v>
      </c>
      <c r="AB2" s="1" t="s">
        <v>1</v>
      </c>
      <c r="AC2" s="1" t="s">
        <v>1</v>
      </c>
      <c r="AD2" s="1" t="s">
        <v>1</v>
      </c>
      <c r="AE2" s="1" t="s">
        <v>1</v>
      </c>
      <c r="AF2" s="1" t="s">
        <v>1</v>
      </c>
      <c r="AG2" s="1" t="s">
        <v>1</v>
      </c>
      <c r="AH2" s="1" t="s">
        <v>1</v>
      </c>
      <c r="AI2" s="1" t="s">
        <v>1</v>
      </c>
      <c r="AJ2" s="1" t="s">
        <v>1</v>
      </c>
      <c r="AK2" s="1" t="s">
        <v>1</v>
      </c>
      <c r="AL2" s="1" t="s">
        <v>7</v>
      </c>
      <c r="AM2" s="1" t="s">
        <v>6</v>
      </c>
      <c r="AN2" s="1" t="s">
        <v>3</v>
      </c>
    </row>
    <row r="3" spans="1:40" ht="15.5" thickTop="1" thickBot="1" x14ac:dyDescent="0.4">
      <c r="A3" s="15"/>
      <c r="B3" s="13"/>
      <c r="C3" s="3">
        <v>1990</v>
      </c>
      <c r="D3" s="3">
        <v>1991</v>
      </c>
      <c r="E3" s="3">
        <v>1992</v>
      </c>
      <c r="F3" s="3">
        <v>1993</v>
      </c>
      <c r="G3" s="3">
        <v>1994</v>
      </c>
      <c r="H3" s="3">
        <v>1995</v>
      </c>
      <c r="I3" s="3">
        <v>1996</v>
      </c>
      <c r="J3" s="3">
        <v>1997</v>
      </c>
      <c r="K3" s="3">
        <v>1998</v>
      </c>
      <c r="L3" s="3">
        <v>1999</v>
      </c>
      <c r="M3" s="3">
        <v>2000</v>
      </c>
      <c r="N3" s="3">
        <v>2001</v>
      </c>
      <c r="O3" s="3">
        <v>2002</v>
      </c>
      <c r="P3" s="3">
        <v>2003</v>
      </c>
      <c r="Q3" s="3">
        <v>2004</v>
      </c>
      <c r="R3" s="3">
        <v>2005</v>
      </c>
      <c r="S3" s="3">
        <v>2006</v>
      </c>
      <c r="T3" s="3">
        <v>2007</v>
      </c>
      <c r="U3" s="3">
        <v>2008</v>
      </c>
      <c r="V3" s="3">
        <v>2009</v>
      </c>
      <c r="W3" s="3">
        <v>2010</v>
      </c>
      <c r="X3" s="3">
        <v>2011</v>
      </c>
      <c r="Y3" s="3">
        <v>2012</v>
      </c>
      <c r="Z3" s="3">
        <v>2013</v>
      </c>
      <c r="AA3" s="3">
        <v>2014</v>
      </c>
      <c r="AB3" s="3">
        <v>2015</v>
      </c>
      <c r="AC3" s="3">
        <v>2016</v>
      </c>
      <c r="AD3" s="3">
        <v>2017</v>
      </c>
      <c r="AE3" s="3">
        <v>2018</v>
      </c>
      <c r="AF3" s="3">
        <v>2019</v>
      </c>
      <c r="AG3" s="3">
        <v>2020</v>
      </c>
      <c r="AH3" s="3">
        <v>2021</v>
      </c>
      <c r="AI3" s="3">
        <v>2022</v>
      </c>
      <c r="AJ3" s="3">
        <v>2023</v>
      </c>
      <c r="AK3" s="3">
        <v>2024</v>
      </c>
      <c r="AL3" s="3" t="s">
        <v>4</v>
      </c>
      <c r="AM3" s="2"/>
      <c r="AN3" s="3"/>
    </row>
    <row r="4" spans="1:40" ht="15.5" thickTop="1" thickBot="1" x14ac:dyDescent="0.4">
      <c r="A4" s="2">
        <v>1</v>
      </c>
      <c r="B4" s="3">
        <v>25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40" ht="15" thickBot="1" x14ac:dyDescent="0.4">
      <c r="A5" s="2">
        <v>2</v>
      </c>
      <c r="B5" s="3">
        <v>32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</row>
    <row r="6" spans="1:40" ht="15" thickBot="1" x14ac:dyDescent="0.4">
      <c r="A6" s="2">
        <v>3</v>
      </c>
      <c r="B6" s="3">
        <v>40</v>
      </c>
      <c r="C6" s="4"/>
      <c r="D6" s="4"/>
      <c r="E6" s="4"/>
      <c r="F6" s="4"/>
      <c r="G6" s="4"/>
      <c r="H6" s="4"/>
      <c r="I6" s="4"/>
      <c r="J6" s="4"/>
      <c r="K6" s="4">
        <v>0.94</v>
      </c>
      <c r="L6" s="4"/>
      <c r="M6" s="4">
        <v>1.64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>
        <v>1.59</v>
      </c>
      <c r="AF6" s="4"/>
      <c r="AG6" s="4">
        <v>10.67</v>
      </c>
      <c r="AH6" s="4">
        <v>97.98</v>
      </c>
      <c r="AI6" s="4">
        <v>34.229999999999997</v>
      </c>
      <c r="AJ6" s="4">
        <v>13.45</v>
      </c>
      <c r="AK6" s="4"/>
      <c r="AL6" s="4">
        <f t="shared" ref="AL6:AL15" si="0">SUM(C6:AK6)</f>
        <v>160.5</v>
      </c>
      <c r="AM6" s="4">
        <f t="shared" ref="AM6:AM15" si="1">SUM(C6:AK6)*2</f>
        <v>321</v>
      </c>
      <c r="AN6" t="s">
        <v>5</v>
      </c>
    </row>
    <row r="7" spans="1:40" ht="15" thickBot="1" x14ac:dyDescent="0.4">
      <c r="A7" s="2">
        <v>4</v>
      </c>
      <c r="B7" s="3">
        <v>50</v>
      </c>
      <c r="C7" s="4">
        <v>164.88</v>
      </c>
      <c r="D7" s="4"/>
      <c r="E7" s="4">
        <v>16.149999999999999</v>
      </c>
      <c r="F7" s="4"/>
      <c r="G7" s="4"/>
      <c r="H7" s="4"/>
      <c r="I7" s="4">
        <v>2.2799999999999998</v>
      </c>
      <c r="J7" s="4"/>
      <c r="K7" s="4">
        <v>125.77</v>
      </c>
      <c r="L7" s="4">
        <v>0.37</v>
      </c>
      <c r="M7" s="4"/>
      <c r="N7" s="4"/>
      <c r="O7" s="4"/>
      <c r="P7" s="4"/>
      <c r="Q7" s="4"/>
      <c r="R7" s="4"/>
      <c r="S7" s="4"/>
      <c r="T7" s="4">
        <v>2.94</v>
      </c>
      <c r="U7" s="4">
        <v>4.58</v>
      </c>
      <c r="V7" s="4"/>
      <c r="W7" s="4">
        <v>5.68</v>
      </c>
      <c r="X7" s="4"/>
      <c r="Y7" s="4"/>
      <c r="Z7" s="4"/>
      <c r="AA7" s="4"/>
      <c r="AB7" s="4"/>
      <c r="AC7" s="4">
        <v>7.39</v>
      </c>
      <c r="AD7" s="4">
        <v>5.05</v>
      </c>
      <c r="AE7" s="4">
        <v>0.39</v>
      </c>
      <c r="AF7" s="4">
        <v>12.07</v>
      </c>
      <c r="AG7" s="4">
        <v>107.02</v>
      </c>
      <c r="AH7" s="4">
        <v>336.82</v>
      </c>
      <c r="AI7" s="4">
        <v>41.05</v>
      </c>
      <c r="AJ7" s="4">
        <v>97.94</v>
      </c>
      <c r="AK7" s="4">
        <v>8.07</v>
      </c>
      <c r="AL7" s="4">
        <f t="shared" si="0"/>
        <v>938.44999999999993</v>
      </c>
      <c r="AM7" s="4">
        <f t="shared" si="1"/>
        <v>1876.8999999999999</v>
      </c>
      <c r="AN7" t="s">
        <v>5</v>
      </c>
    </row>
    <row r="8" spans="1:40" ht="15" thickBot="1" x14ac:dyDescent="0.4">
      <c r="A8" s="2">
        <v>5</v>
      </c>
      <c r="B8" s="3">
        <v>65</v>
      </c>
      <c r="C8" s="4">
        <v>23.25</v>
      </c>
      <c r="D8" s="4"/>
      <c r="E8" s="4">
        <v>0.47</v>
      </c>
      <c r="F8" s="4"/>
      <c r="G8" s="4"/>
      <c r="H8" s="4"/>
      <c r="I8" s="4"/>
      <c r="J8" s="4"/>
      <c r="K8" s="4">
        <v>205.22</v>
      </c>
      <c r="L8" s="4">
        <v>60</v>
      </c>
      <c r="M8" s="4"/>
      <c r="N8" s="4"/>
      <c r="O8" s="4"/>
      <c r="P8" s="4"/>
      <c r="Q8" s="4"/>
      <c r="R8" s="4"/>
      <c r="S8" s="4"/>
      <c r="T8" s="4"/>
      <c r="U8" s="4"/>
      <c r="V8" s="4"/>
      <c r="W8" s="4">
        <v>8.69</v>
      </c>
      <c r="X8" s="4"/>
      <c r="Y8" s="4"/>
      <c r="Z8" s="4"/>
      <c r="AA8" s="4"/>
      <c r="AB8" s="4"/>
      <c r="AC8" s="4"/>
      <c r="AD8" s="4"/>
      <c r="AE8" s="4"/>
      <c r="AF8" s="4"/>
      <c r="AG8" s="4">
        <v>114.24</v>
      </c>
      <c r="AH8" s="4">
        <v>8.01</v>
      </c>
      <c r="AI8" s="4">
        <v>22.75</v>
      </c>
      <c r="AJ8" s="4">
        <v>10.99</v>
      </c>
      <c r="AK8" s="4"/>
      <c r="AL8" s="4">
        <f t="shared" si="0"/>
        <v>453.62</v>
      </c>
      <c r="AM8" s="4">
        <f t="shared" si="1"/>
        <v>907.24</v>
      </c>
      <c r="AN8" t="s">
        <v>5</v>
      </c>
    </row>
    <row r="9" spans="1:40" ht="15" thickBot="1" x14ac:dyDescent="0.4">
      <c r="A9" s="2">
        <v>6</v>
      </c>
      <c r="B9" s="3">
        <v>80</v>
      </c>
      <c r="C9" s="4">
        <v>61.22</v>
      </c>
      <c r="D9" s="4"/>
      <c r="E9" s="4"/>
      <c r="F9" s="4"/>
      <c r="G9" s="4"/>
      <c r="H9" s="4"/>
      <c r="I9" s="4">
        <v>11.33</v>
      </c>
      <c r="J9" s="4"/>
      <c r="K9" s="4"/>
      <c r="L9" s="4"/>
      <c r="M9" s="4"/>
      <c r="N9" s="4"/>
      <c r="O9" s="4"/>
      <c r="P9" s="4"/>
      <c r="Q9" s="4"/>
      <c r="R9" s="4"/>
      <c r="S9" s="4"/>
      <c r="T9" s="4">
        <v>158.01</v>
      </c>
      <c r="U9" s="4"/>
      <c r="V9" s="4"/>
      <c r="W9" s="4">
        <v>7</v>
      </c>
      <c r="X9" s="4"/>
      <c r="Y9" s="4"/>
      <c r="Z9" s="4"/>
      <c r="AA9" s="4"/>
      <c r="AB9" s="4"/>
      <c r="AC9" s="4"/>
      <c r="AD9" s="4">
        <v>8.2100000000000009</v>
      </c>
      <c r="AE9" s="4">
        <v>0.5</v>
      </c>
      <c r="AF9" s="4"/>
      <c r="AG9" s="4">
        <v>167.54</v>
      </c>
      <c r="AH9" s="4">
        <v>92.13</v>
      </c>
      <c r="AI9" s="4">
        <v>284.23</v>
      </c>
      <c r="AJ9" s="4">
        <v>246.19</v>
      </c>
      <c r="AK9" s="4"/>
      <c r="AL9" s="4">
        <f t="shared" si="0"/>
        <v>1036.3600000000001</v>
      </c>
      <c r="AM9" s="4">
        <f t="shared" si="1"/>
        <v>2072.7200000000003</v>
      </c>
      <c r="AN9" t="s">
        <v>5</v>
      </c>
    </row>
    <row r="10" spans="1:40" ht="15" thickBot="1" x14ac:dyDescent="0.4">
      <c r="A10" s="2">
        <v>7</v>
      </c>
      <c r="B10" s="3">
        <v>100</v>
      </c>
      <c r="C10" s="4">
        <v>407.78</v>
      </c>
      <c r="D10" s="4"/>
      <c r="E10" s="4"/>
      <c r="F10" s="4"/>
      <c r="G10" s="4"/>
      <c r="H10" s="4"/>
      <c r="I10" s="4">
        <v>136.97</v>
      </c>
      <c r="J10" s="4"/>
      <c r="K10" s="4">
        <v>293.86</v>
      </c>
      <c r="L10" s="4">
        <v>53.37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>
        <v>271.86</v>
      </c>
      <c r="X10" s="4"/>
      <c r="Y10" s="4"/>
      <c r="Z10" s="4"/>
      <c r="AA10" s="4"/>
      <c r="AB10" s="4"/>
      <c r="AC10" s="4"/>
      <c r="AD10" s="4">
        <v>12.03</v>
      </c>
      <c r="AE10" s="4">
        <v>1.83</v>
      </c>
      <c r="AF10" s="4">
        <v>11.28</v>
      </c>
      <c r="AG10" s="4">
        <v>50.76</v>
      </c>
      <c r="AH10" s="4">
        <v>259.20999999999998</v>
      </c>
      <c r="AI10" s="4">
        <v>96.19</v>
      </c>
      <c r="AJ10" s="4">
        <v>262.70999999999998</v>
      </c>
      <c r="AK10" s="4"/>
      <c r="AL10" s="4">
        <f t="shared" si="0"/>
        <v>1857.8500000000001</v>
      </c>
      <c r="AM10" s="4">
        <f t="shared" si="1"/>
        <v>3715.7000000000003</v>
      </c>
      <c r="AN10" t="s">
        <v>5</v>
      </c>
    </row>
    <row r="11" spans="1:40" ht="15" thickBot="1" x14ac:dyDescent="0.4">
      <c r="A11" s="2">
        <v>8</v>
      </c>
      <c r="B11" s="3">
        <v>125</v>
      </c>
      <c r="C11" s="4"/>
      <c r="D11" s="4"/>
      <c r="E11" s="4"/>
      <c r="F11" s="4"/>
      <c r="G11" s="4"/>
      <c r="H11" s="4"/>
      <c r="I11" s="4"/>
      <c r="J11" s="4"/>
      <c r="K11" s="4">
        <v>281.18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>
        <v>1.25</v>
      </c>
      <c r="AH11" s="4"/>
      <c r="AI11" s="4"/>
      <c r="AJ11" s="4">
        <v>30.96</v>
      </c>
      <c r="AK11" s="4"/>
      <c r="AL11" s="4">
        <f t="shared" si="0"/>
        <v>313.39</v>
      </c>
      <c r="AM11" s="4">
        <f t="shared" si="1"/>
        <v>626.78</v>
      </c>
      <c r="AN11" t="s">
        <v>5</v>
      </c>
    </row>
    <row r="12" spans="1:40" ht="15" thickBot="1" x14ac:dyDescent="0.4">
      <c r="A12" s="2">
        <v>9</v>
      </c>
      <c r="B12" s="3">
        <v>150</v>
      </c>
      <c r="C12" s="4">
        <v>1506.92</v>
      </c>
      <c r="D12" s="4"/>
      <c r="E12" s="4"/>
      <c r="F12" s="4"/>
      <c r="G12" s="4"/>
      <c r="H12" s="4"/>
      <c r="I12" s="4"/>
      <c r="J12" s="4"/>
      <c r="K12" s="4">
        <v>57.04</v>
      </c>
      <c r="L12" s="4">
        <v>100.25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>
        <v>476.51</v>
      </c>
      <c r="X12" s="4"/>
      <c r="Y12" s="4"/>
      <c r="Z12" s="4"/>
      <c r="AA12" s="4"/>
      <c r="AB12" s="4"/>
      <c r="AC12" s="4"/>
      <c r="AD12" s="4"/>
      <c r="AE12" s="4">
        <v>3.92</v>
      </c>
      <c r="AF12" s="4">
        <v>147.41</v>
      </c>
      <c r="AG12" s="4">
        <v>424.42</v>
      </c>
      <c r="AH12" s="4">
        <v>634.54</v>
      </c>
      <c r="AI12" s="4">
        <v>285.39999999999998</v>
      </c>
      <c r="AJ12" s="4">
        <v>3.35</v>
      </c>
      <c r="AK12" s="4">
        <v>1.56</v>
      </c>
      <c r="AL12" s="4">
        <f t="shared" si="0"/>
        <v>3641.32</v>
      </c>
      <c r="AM12" s="4">
        <f t="shared" si="1"/>
        <v>7282.64</v>
      </c>
      <c r="AN12" t="s">
        <v>5</v>
      </c>
    </row>
    <row r="13" spans="1:40" ht="15" thickBot="1" x14ac:dyDescent="0.4">
      <c r="A13" s="2">
        <v>10</v>
      </c>
      <c r="B13" s="3">
        <v>200</v>
      </c>
      <c r="C13" s="4">
        <v>754.99</v>
      </c>
      <c r="D13" s="4"/>
      <c r="E13" s="4">
        <v>45.54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>
        <v>1497.4</v>
      </c>
      <c r="X13" s="4"/>
      <c r="Y13" s="4"/>
      <c r="Z13" s="4"/>
      <c r="AA13" s="4"/>
      <c r="AB13" s="4"/>
      <c r="AC13" s="4"/>
      <c r="AD13" s="4"/>
      <c r="AE13" s="4">
        <v>3.72</v>
      </c>
      <c r="AF13" s="4"/>
      <c r="AG13" s="4">
        <v>644.36</v>
      </c>
      <c r="AH13" s="4">
        <v>1048.28</v>
      </c>
      <c r="AI13" s="4">
        <v>205.77</v>
      </c>
      <c r="AJ13" s="4"/>
      <c r="AK13" s="4"/>
      <c r="AL13" s="4">
        <f t="shared" si="0"/>
        <v>4200.0600000000004</v>
      </c>
      <c r="AM13" s="4">
        <f t="shared" si="1"/>
        <v>8400.1200000000008</v>
      </c>
      <c r="AN13" t="s">
        <v>5</v>
      </c>
    </row>
    <row r="14" spans="1:40" ht="15" thickBot="1" x14ac:dyDescent="0.4">
      <c r="A14" s="2">
        <v>12</v>
      </c>
      <c r="B14" s="3">
        <v>300</v>
      </c>
      <c r="C14" s="4">
        <v>980.7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>
        <v>222.07</v>
      </c>
      <c r="V14" s="4"/>
      <c r="W14" s="4"/>
      <c r="X14" s="4"/>
      <c r="Y14" s="4"/>
      <c r="Z14" s="4"/>
      <c r="AA14" s="4"/>
      <c r="AB14" s="4"/>
      <c r="AC14" s="4"/>
      <c r="AD14" s="4">
        <v>550.70000000000005</v>
      </c>
      <c r="AE14" s="4"/>
      <c r="AF14" s="4">
        <v>82.5</v>
      </c>
      <c r="AG14" s="4">
        <v>344.13</v>
      </c>
      <c r="AH14" s="4">
        <v>32.9</v>
      </c>
      <c r="AI14" s="4">
        <v>89.45</v>
      </c>
      <c r="AJ14" s="4">
        <v>0.82</v>
      </c>
      <c r="AK14" s="4"/>
      <c r="AL14" s="4">
        <f t="shared" si="0"/>
        <v>2303.27</v>
      </c>
      <c r="AM14" s="4">
        <f t="shared" si="1"/>
        <v>4606.54</v>
      </c>
      <c r="AN14" t="s">
        <v>5</v>
      </c>
    </row>
    <row r="15" spans="1:40" ht="15" thickBot="1" x14ac:dyDescent="0.4">
      <c r="A15" s="2">
        <v>14</v>
      </c>
      <c r="B15" s="3">
        <v>400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>
        <v>172.72</v>
      </c>
      <c r="AE15" s="4"/>
      <c r="AF15" s="4"/>
      <c r="AG15" s="4"/>
      <c r="AH15" s="4">
        <v>248.45</v>
      </c>
      <c r="AI15" s="4"/>
      <c r="AJ15" s="4"/>
      <c r="AK15" s="4"/>
      <c r="AL15" s="4">
        <f t="shared" si="0"/>
        <v>421.16999999999996</v>
      </c>
      <c r="AM15" s="4">
        <f t="shared" si="1"/>
        <v>842.33999999999992</v>
      </c>
      <c r="AN15" t="s">
        <v>5</v>
      </c>
    </row>
    <row r="16" spans="1:40" x14ac:dyDescent="0.35">
      <c r="AL16" s="4"/>
      <c r="AM16" s="4"/>
    </row>
    <row r="17" spans="33:39" x14ac:dyDescent="0.35">
      <c r="AG17" s="11" t="s">
        <v>13</v>
      </c>
      <c r="AH17" s="11"/>
      <c r="AI17" s="11"/>
      <c r="AJ17" s="11"/>
      <c r="AK17" s="11"/>
      <c r="AL17" s="6">
        <f>SUM(AL4:AL16)</f>
        <v>15325.99</v>
      </c>
      <c r="AM17" s="6">
        <f>SUM(AM4:AM16)</f>
        <v>30651.98</v>
      </c>
    </row>
  </sheetData>
  <mergeCells count="4">
    <mergeCell ref="AG17:AK17"/>
    <mergeCell ref="A1:AN1"/>
    <mergeCell ref="A2:A3"/>
    <mergeCell ref="B2:B3"/>
  </mergeCells>
  <pageMargins left="0.7" right="0.7" top="0.75" bottom="0.75" header="0.3" footer="0.3"/>
  <ignoredErrors>
    <ignoredError sqref="AL6:AM1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D5534-6F21-422F-A665-A64B36575A2F}">
  <dimension ref="A1:AN17"/>
  <sheetViews>
    <sheetView topLeftCell="K1" zoomScale="70" zoomScaleNormal="70" workbookViewId="0">
      <selection activeCell="AN24" sqref="AN24"/>
    </sheetView>
  </sheetViews>
  <sheetFormatPr defaultRowHeight="14.5" x14ac:dyDescent="0.35"/>
  <cols>
    <col min="1" max="1" width="10.1796875" bestFit="1" customWidth="1"/>
    <col min="2" max="2" width="10.54296875" bestFit="1" customWidth="1"/>
    <col min="3" max="37" width="9.453125" customWidth="1"/>
    <col min="38" max="39" width="12.453125" customWidth="1"/>
    <col min="40" max="40" width="25" bestFit="1" customWidth="1"/>
    <col min="41" max="42" width="9.08984375" bestFit="1" customWidth="1"/>
  </cols>
  <sheetData>
    <row r="1" spans="1:40" ht="15" thickBot="1" x14ac:dyDescent="0.4">
      <c r="A1" s="10" t="s">
        <v>20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</row>
    <row r="2" spans="1:40" ht="15.5" thickTop="1" thickBot="1" x14ac:dyDescent="0.4">
      <c r="A2" s="14" t="s">
        <v>0</v>
      </c>
      <c r="B2" s="12" t="s">
        <v>2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1" t="s">
        <v>1</v>
      </c>
      <c r="I2" s="1" t="s">
        <v>1</v>
      </c>
      <c r="J2" s="1" t="s">
        <v>1</v>
      </c>
      <c r="K2" s="1" t="s">
        <v>1</v>
      </c>
      <c r="L2" s="1" t="s">
        <v>1</v>
      </c>
      <c r="M2" s="1" t="s">
        <v>1</v>
      </c>
      <c r="N2" s="1" t="s">
        <v>1</v>
      </c>
      <c r="O2" s="1" t="s">
        <v>1</v>
      </c>
      <c r="P2" s="1" t="s">
        <v>1</v>
      </c>
      <c r="Q2" s="1" t="s">
        <v>1</v>
      </c>
      <c r="R2" s="1" t="s">
        <v>1</v>
      </c>
      <c r="S2" s="1" t="s">
        <v>1</v>
      </c>
      <c r="T2" s="1" t="s">
        <v>1</v>
      </c>
      <c r="U2" s="1" t="s">
        <v>1</v>
      </c>
      <c r="V2" s="1" t="s">
        <v>1</v>
      </c>
      <c r="W2" s="1" t="s">
        <v>1</v>
      </c>
      <c r="X2" s="1" t="s">
        <v>1</v>
      </c>
      <c r="Y2" s="1" t="s">
        <v>1</v>
      </c>
      <c r="Z2" s="1" t="s">
        <v>1</v>
      </c>
      <c r="AA2" s="1" t="s">
        <v>1</v>
      </c>
      <c r="AB2" s="1" t="s">
        <v>1</v>
      </c>
      <c r="AC2" s="1" t="s">
        <v>1</v>
      </c>
      <c r="AD2" s="1" t="s">
        <v>1</v>
      </c>
      <c r="AE2" s="1" t="s">
        <v>1</v>
      </c>
      <c r="AF2" s="1" t="s">
        <v>1</v>
      </c>
      <c r="AG2" s="1" t="s">
        <v>1</v>
      </c>
      <c r="AH2" s="1" t="s">
        <v>1</v>
      </c>
      <c r="AI2" s="1" t="s">
        <v>1</v>
      </c>
      <c r="AJ2" s="1" t="s">
        <v>1</v>
      </c>
      <c r="AK2" s="1" t="s">
        <v>1</v>
      </c>
      <c r="AL2" s="1" t="s">
        <v>7</v>
      </c>
      <c r="AM2" s="1" t="s">
        <v>6</v>
      </c>
      <c r="AN2" s="1" t="s">
        <v>3</v>
      </c>
    </row>
    <row r="3" spans="1:40" ht="15.5" thickTop="1" thickBot="1" x14ac:dyDescent="0.4">
      <c r="A3" s="15"/>
      <c r="B3" s="13"/>
      <c r="C3" s="3">
        <v>1990</v>
      </c>
      <c r="D3" s="3">
        <v>1991</v>
      </c>
      <c r="E3" s="3">
        <v>1992</v>
      </c>
      <c r="F3" s="3">
        <v>1993</v>
      </c>
      <c r="G3" s="3">
        <v>1994</v>
      </c>
      <c r="H3" s="3">
        <v>1995</v>
      </c>
      <c r="I3" s="3">
        <v>1996</v>
      </c>
      <c r="J3" s="3">
        <v>1997</v>
      </c>
      <c r="K3" s="3">
        <v>1998</v>
      </c>
      <c r="L3" s="3">
        <v>1999</v>
      </c>
      <c r="M3" s="3">
        <v>2000</v>
      </c>
      <c r="N3" s="3">
        <v>2001</v>
      </c>
      <c r="O3" s="3">
        <v>2002</v>
      </c>
      <c r="P3" s="3">
        <v>2003</v>
      </c>
      <c r="Q3" s="3">
        <v>2004</v>
      </c>
      <c r="R3" s="3">
        <v>2005</v>
      </c>
      <c r="S3" s="3">
        <v>2006</v>
      </c>
      <c r="T3" s="3">
        <v>2007</v>
      </c>
      <c r="U3" s="3">
        <v>2008</v>
      </c>
      <c r="V3" s="3">
        <v>2009</v>
      </c>
      <c r="W3" s="3">
        <v>2010</v>
      </c>
      <c r="X3" s="3">
        <v>2011</v>
      </c>
      <c r="Y3" s="3">
        <v>2012</v>
      </c>
      <c r="Z3" s="3">
        <v>2013</v>
      </c>
      <c r="AA3" s="3">
        <v>2014</v>
      </c>
      <c r="AB3" s="3">
        <v>2015</v>
      </c>
      <c r="AC3" s="3">
        <v>2016</v>
      </c>
      <c r="AD3" s="3">
        <v>2017</v>
      </c>
      <c r="AE3" s="3">
        <v>2018</v>
      </c>
      <c r="AF3" s="3">
        <v>2019</v>
      </c>
      <c r="AG3" s="3">
        <v>2020</v>
      </c>
      <c r="AH3" s="3">
        <v>2021</v>
      </c>
      <c r="AI3" s="3">
        <v>2022</v>
      </c>
      <c r="AJ3" s="3">
        <v>2023</v>
      </c>
      <c r="AK3" s="3">
        <v>2024</v>
      </c>
      <c r="AL3" s="3" t="s">
        <v>4</v>
      </c>
      <c r="AM3" s="2"/>
      <c r="AN3" s="3"/>
    </row>
    <row r="4" spans="1:40" ht="15.5" thickTop="1" thickBot="1" x14ac:dyDescent="0.4">
      <c r="A4" s="2">
        <v>1</v>
      </c>
      <c r="B4" s="3">
        <v>25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>
        <v>0.36</v>
      </c>
      <c r="AK4" s="4"/>
      <c r="AL4" s="4">
        <f t="shared" ref="AL4:AL10" si="0">SUM(C4:AK4)</f>
        <v>0.36</v>
      </c>
      <c r="AM4" s="4">
        <f>SUM(C4:AK4)*2</f>
        <v>0.72</v>
      </c>
      <c r="AN4" t="s">
        <v>5</v>
      </c>
    </row>
    <row r="5" spans="1:40" ht="15" thickBot="1" x14ac:dyDescent="0.4">
      <c r="A5" s="2">
        <v>2</v>
      </c>
      <c r="B5" s="3">
        <v>32</v>
      </c>
      <c r="C5" s="4"/>
      <c r="D5" s="4"/>
      <c r="E5" s="4">
        <v>8.83</v>
      </c>
      <c r="F5" s="4"/>
      <c r="G5" s="4"/>
      <c r="H5" s="4"/>
      <c r="I5" s="4"/>
      <c r="J5" s="4"/>
      <c r="K5" s="4"/>
      <c r="L5" s="4">
        <v>10.16</v>
      </c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>
        <f t="shared" si="0"/>
        <v>18.990000000000002</v>
      </c>
      <c r="AM5" s="4">
        <f t="shared" ref="AM5:AM13" si="1">SUM(C5:AK5)*2</f>
        <v>37.980000000000004</v>
      </c>
      <c r="AN5" t="s">
        <v>5</v>
      </c>
    </row>
    <row r="6" spans="1:40" ht="15" thickBot="1" x14ac:dyDescent="0.4">
      <c r="A6" s="2">
        <v>3</v>
      </c>
      <c r="B6" s="3">
        <v>40</v>
      </c>
      <c r="C6" s="4">
        <v>49.41</v>
      </c>
      <c r="D6" s="4"/>
      <c r="E6" s="4">
        <v>77.22</v>
      </c>
      <c r="F6" s="4"/>
      <c r="G6" s="4"/>
      <c r="H6" s="4"/>
      <c r="I6" s="4">
        <v>67.099999999999994</v>
      </c>
      <c r="J6" s="4"/>
      <c r="K6" s="4">
        <v>45.17</v>
      </c>
      <c r="L6" s="4"/>
      <c r="M6" s="4">
        <v>6.99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>
        <v>33.130000000000003</v>
      </c>
      <c r="AF6" s="4"/>
      <c r="AG6" s="4">
        <v>30.25</v>
      </c>
      <c r="AH6" s="4">
        <v>54.53</v>
      </c>
      <c r="AI6" s="4">
        <v>43.97</v>
      </c>
      <c r="AJ6" s="4">
        <v>55.81</v>
      </c>
      <c r="AK6" s="4">
        <v>7.91</v>
      </c>
      <c r="AL6" s="4">
        <f t="shared" si="0"/>
        <v>471.49</v>
      </c>
      <c r="AM6" s="4">
        <f t="shared" si="1"/>
        <v>942.98</v>
      </c>
      <c r="AN6" t="s">
        <v>5</v>
      </c>
    </row>
    <row r="7" spans="1:40" ht="15" thickBot="1" x14ac:dyDescent="0.4">
      <c r="A7" s="2">
        <v>4</v>
      </c>
      <c r="B7" s="3">
        <v>50</v>
      </c>
      <c r="C7" s="4">
        <v>568.89</v>
      </c>
      <c r="D7" s="4">
        <v>46.91</v>
      </c>
      <c r="E7" s="4">
        <v>44.82</v>
      </c>
      <c r="F7" s="4"/>
      <c r="G7" s="4"/>
      <c r="H7" s="4"/>
      <c r="I7" s="4">
        <v>119.8</v>
      </c>
      <c r="J7" s="4"/>
      <c r="K7" s="4">
        <v>169.67</v>
      </c>
      <c r="L7" s="4">
        <v>14.01</v>
      </c>
      <c r="M7" s="4"/>
      <c r="N7" s="4"/>
      <c r="O7" s="4"/>
      <c r="P7" s="4"/>
      <c r="Q7" s="4"/>
      <c r="R7" s="4"/>
      <c r="S7" s="4"/>
      <c r="T7" s="4">
        <v>14.37</v>
      </c>
      <c r="U7" s="4">
        <v>9.24</v>
      </c>
      <c r="V7" s="4"/>
      <c r="W7" s="4">
        <v>118.46</v>
      </c>
      <c r="X7" s="4"/>
      <c r="Y7" s="4"/>
      <c r="Z7" s="4"/>
      <c r="AA7" s="4"/>
      <c r="AB7" s="4"/>
      <c r="AC7" s="4">
        <v>39.78</v>
      </c>
      <c r="AD7" s="4"/>
      <c r="AE7" s="4">
        <v>10.199999999999999</v>
      </c>
      <c r="AF7" s="4"/>
      <c r="AG7" s="4">
        <v>287.52999999999997</v>
      </c>
      <c r="AH7" s="4">
        <v>131.93</v>
      </c>
      <c r="AI7" s="4">
        <v>337.73</v>
      </c>
      <c r="AJ7" s="4">
        <v>384.67</v>
      </c>
      <c r="AK7" s="4">
        <v>90</v>
      </c>
      <c r="AL7" s="4">
        <f t="shared" si="0"/>
        <v>2388.0099999999998</v>
      </c>
      <c r="AM7" s="4">
        <f t="shared" si="1"/>
        <v>4776.0199999999995</v>
      </c>
      <c r="AN7" t="s">
        <v>5</v>
      </c>
    </row>
    <row r="8" spans="1:40" ht="15" thickBot="1" x14ac:dyDescent="0.4">
      <c r="A8" s="2">
        <v>5</v>
      </c>
      <c r="B8" s="3">
        <v>65</v>
      </c>
      <c r="C8" s="4">
        <v>31.72</v>
      </c>
      <c r="D8" s="4"/>
      <c r="E8" s="4">
        <v>62.32</v>
      </c>
      <c r="F8" s="4"/>
      <c r="G8" s="4"/>
      <c r="H8" s="4"/>
      <c r="I8" s="4"/>
      <c r="J8" s="4"/>
      <c r="K8" s="4"/>
      <c r="L8" s="4">
        <v>98.25</v>
      </c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>
        <v>129.13</v>
      </c>
      <c r="AI8" s="4">
        <v>10.95</v>
      </c>
      <c r="AJ8" s="4">
        <v>55.62</v>
      </c>
      <c r="AK8" s="4">
        <v>12.46</v>
      </c>
      <c r="AL8" s="4">
        <f t="shared" si="0"/>
        <v>400.44999999999993</v>
      </c>
      <c r="AM8" s="4">
        <f t="shared" si="1"/>
        <v>800.89999999999986</v>
      </c>
      <c r="AN8" t="s">
        <v>5</v>
      </c>
    </row>
    <row r="9" spans="1:40" ht="15" thickBot="1" x14ac:dyDescent="0.4">
      <c r="A9" s="2">
        <v>6</v>
      </c>
      <c r="B9" s="3">
        <v>80</v>
      </c>
      <c r="C9" s="4"/>
      <c r="D9" s="4"/>
      <c r="E9" s="4"/>
      <c r="F9" s="4"/>
      <c r="G9" s="4"/>
      <c r="H9" s="4"/>
      <c r="I9" s="4">
        <v>20.98</v>
      </c>
      <c r="J9" s="4"/>
      <c r="K9" s="4">
        <v>50.78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>
        <v>89.74</v>
      </c>
      <c r="X9" s="4"/>
      <c r="Y9" s="4"/>
      <c r="Z9" s="4"/>
      <c r="AA9" s="4"/>
      <c r="AB9" s="4"/>
      <c r="AC9" s="4"/>
      <c r="AD9" s="4">
        <v>100.76</v>
      </c>
      <c r="AE9" s="4"/>
      <c r="AF9" s="4"/>
      <c r="AG9" s="4"/>
      <c r="AH9" s="4">
        <v>104.56</v>
      </c>
      <c r="AI9" s="4">
        <v>0.31</v>
      </c>
      <c r="AJ9" s="4"/>
      <c r="AK9" s="4"/>
      <c r="AL9" s="4">
        <f t="shared" si="0"/>
        <v>367.13</v>
      </c>
      <c r="AM9" s="4">
        <f t="shared" si="1"/>
        <v>734.26</v>
      </c>
      <c r="AN9" t="s">
        <v>5</v>
      </c>
    </row>
    <row r="10" spans="1:40" ht="15" thickBot="1" x14ac:dyDescent="0.4">
      <c r="A10" s="2">
        <v>7</v>
      </c>
      <c r="B10" s="3">
        <v>100</v>
      </c>
      <c r="C10" s="4">
        <v>54.01</v>
      </c>
      <c r="D10" s="4"/>
      <c r="E10" s="4"/>
      <c r="F10" s="4"/>
      <c r="G10" s="4"/>
      <c r="H10" s="4"/>
      <c r="I10" s="4"/>
      <c r="J10" s="4"/>
      <c r="K10" s="4"/>
      <c r="L10" s="4">
        <v>112.21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>
        <v>117.95</v>
      </c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>
        <v>162.32</v>
      </c>
      <c r="AI10" s="4"/>
      <c r="AJ10" s="4">
        <v>0.64</v>
      </c>
      <c r="AK10" s="4"/>
      <c r="AL10" s="4">
        <f t="shared" si="0"/>
        <v>447.13</v>
      </c>
      <c r="AM10" s="4">
        <f t="shared" si="1"/>
        <v>894.26</v>
      </c>
      <c r="AN10" t="s">
        <v>5</v>
      </c>
    </row>
    <row r="11" spans="1:40" ht="15" thickBot="1" x14ac:dyDescent="0.4">
      <c r="A11" s="2">
        <v>8</v>
      </c>
      <c r="B11" s="3">
        <v>125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</row>
    <row r="12" spans="1:40" ht="15" thickBot="1" x14ac:dyDescent="0.4">
      <c r="A12" s="2">
        <v>9</v>
      </c>
      <c r="B12" s="3">
        <v>150</v>
      </c>
      <c r="C12" s="4"/>
      <c r="D12" s="4"/>
      <c r="E12" s="4"/>
      <c r="F12" s="4"/>
      <c r="G12" s="4"/>
      <c r="H12" s="4"/>
      <c r="I12" s="4"/>
      <c r="J12" s="4"/>
      <c r="K12" s="4"/>
      <c r="L12" s="4">
        <v>0.48</v>
      </c>
      <c r="M12" s="4"/>
      <c r="N12" s="4"/>
      <c r="O12" s="4"/>
      <c r="P12" s="4"/>
      <c r="Q12" s="4"/>
      <c r="R12" s="4"/>
      <c r="S12" s="4"/>
      <c r="T12" s="4"/>
      <c r="U12" s="4">
        <v>0.79</v>
      </c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>
        <f>SUM(C12:AK12)</f>
        <v>1.27</v>
      </c>
      <c r="AM12" s="4">
        <f t="shared" si="1"/>
        <v>2.54</v>
      </c>
      <c r="AN12" t="s">
        <v>5</v>
      </c>
    </row>
    <row r="13" spans="1:40" ht="15" thickBot="1" x14ac:dyDescent="0.4">
      <c r="A13" s="2">
        <v>10</v>
      </c>
      <c r="B13" s="3">
        <v>200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>
        <v>18.43</v>
      </c>
      <c r="AJ13" s="4"/>
      <c r="AK13" s="4"/>
      <c r="AL13" s="4">
        <f>SUM(C13:AK13)</f>
        <v>18.43</v>
      </c>
      <c r="AM13" s="4">
        <f t="shared" si="1"/>
        <v>36.86</v>
      </c>
      <c r="AN13" t="s">
        <v>5</v>
      </c>
    </row>
    <row r="14" spans="1:40" ht="15" thickBot="1" x14ac:dyDescent="0.4">
      <c r="A14" s="2">
        <v>12</v>
      </c>
      <c r="B14" s="3">
        <v>300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</row>
    <row r="15" spans="1:40" ht="15" thickBot="1" x14ac:dyDescent="0.4">
      <c r="A15" s="2">
        <v>14</v>
      </c>
      <c r="B15" s="3">
        <v>400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</row>
    <row r="16" spans="1:40" x14ac:dyDescent="0.35">
      <c r="AL16" s="4"/>
      <c r="AM16" s="4"/>
    </row>
    <row r="17" spans="33:39" x14ac:dyDescent="0.35">
      <c r="AG17" s="11" t="s">
        <v>14</v>
      </c>
      <c r="AH17" s="11"/>
      <c r="AI17" s="11"/>
      <c r="AJ17" s="11"/>
      <c r="AK17" s="11"/>
      <c r="AL17" s="7">
        <f>SUM(AL4:AL16)</f>
        <v>4113.26</v>
      </c>
      <c r="AM17" s="7">
        <f>SUM(AM4:AM16)</f>
        <v>8226.52</v>
      </c>
    </row>
  </sheetData>
  <mergeCells count="4">
    <mergeCell ref="A1:AN1"/>
    <mergeCell ref="A2:A3"/>
    <mergeCell ref="B2:B3"/>
    <mergeCell ref="AG17:AK17"/>
  </mergeCells>
  <pageMargins left="0.7" right="0.7" top="0.75" bottom="0.75" header="0.3" footer="0.3"/>
  <ignoredErrors>
    <ignoredError sqref="AL4:AM10 AL12:AM13 AL11 AL14:AL1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5FBF5-F5D3-42A1-8AC1-1281FD05443D}">
  <dimension ref="A1:AN37"/>
  <sheetViews>
    <sheetView tabSelected="1" zoomScale="70" zoomScaleNormal="70" workbookViewId="0">
      <selection activeCell="AI24" sqref="AI24:AI30"/>
    </sheetView>
  </sheetViews>
  <sheetFormatPr defaultRowHeight="14.5" x14ac:dyDescent="0.35"/>
  <cols>
    <col min="1" max="1" width="10.1796875" bestFit="1" customWidth="1"/>
    <col min="2" max="2" width="10.54296875" customWidth="1"/>
    <col min="3" max="5" width="6.36328125" bestFit="1" customWidth="1"/>
    <col min="6" max="8" width="6.36328125" customWidth="1"/>
    <col min="9" max="9" width="6.36328125" bestFit="1" customWidth="1"/>
    <col min="10" max="10" width="6.36328125" customWidth="1"/>
    <col min="11" max="14" width="6.36328125" bestFit="1" customWidth="1"/>
    <col min="15" max="19" width="6.36328125" customWidth="1"/>
    <col min="20" max="21" width="6.36328125" bestFit="1" customWidth="1"/>
    <col min="22" max="22" width="6.36328125" customWidth="1"/>
    <col min="23" max="23" width="6.36328125" bestFit="1" customWidth="1"/>
    <col min="24" max="28" width="6.36328125" customWidth="1"/>
    <col min="29" max="37" width="6.36328125" bestFit="1" customWidth="1"/>
    <col min="38" max="38" width="11.453125" bestFit="1" customWidth="1"/>
    <col min="39" max="39" width="16.6328125" bestFit="1" customWidth="1"/>
    <col min="40" max="40" width="25" bestFit="1" customWidth="1"/>
    <col min="41" max="42" width="9.08984375" bestFit="1" customWidth="1"/>
  </cols>
  <sheetData>
    <row r="1" spans="1:40" ht="15" thickBot="1" x14ac:dyDescent="0.4">
      <c r="A1" s="10" t="s">
        <v>15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</row>
    <row r="2" spans="1:40" ht="15.5" thickTop="1" thickBot="1" x14ac:dyDescent="0.4">
      <c r="A2" s="14" t="s">
        <v>0</v>
      </c>
      <c r="B2" s="12" t="s">
        <v>2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1" t="s">
        <v>1</v>
      </c>
      <c r="I2" s="1" t="s">
        <v>1</v>
      </c>
      <c r="J2" s="1" t="s">
        <v>1</v>
      </c>
      <c r="K2" s="1" t="s">
        <v>1</v>
      </c>
      <c r="L2" s="1" t="s">
        <v>1</v>
      </c>
      <c r="M2" s="1" t="s">
        <v>1</v>
      </c>
      <c r="N2" s="1" t="s">
        <v>1</v>
      </c>
      <c r="O2" s="1" t="s">
        <v>1</v>
      </c>
      <c r="P2" s="1" t="s">
        <v>1</v>
      </c>
      <c r="Q2" s="1" t="s">
        <v>1</v>
      </c>
      <c r="R2" s="1" t="s">
        <v>1</v>
      </c>
      <c r="S2" s="1" t="s">
        <v>1</v>
      </c>
      <c r="T2" s="1" t="s">
        <v>1</v>
      </c>
      <c r="U2" s="1" t="s">
        <v>1</v>
      </c>
      <c r="V2" s="1" t="s">
        <v>1</v>
      </c>
      <c r="W2" s="1" t="s">
        <v>1</v>
      </c>
      <c r="X2" s="1" t="s">
        <v>1</v>
      </c>
      <c r="Y2" s="1" t="s">
        <v>1</v>
      </c>
      <c r="Z2" s="1" t="s">
        <v>1</v>
      </c>
      <c r="AA2" s="1" t="s">
        <v>1</v>
      </c>
      <c r="AB2" s="1" t="s">
        <v>1</v>
      </c>
      <c r="AC2" s="1" t="s">
        <v>1</v>
      </c>
      <c r="AD2" s="1" t="s">
        <v>1</v>
      </c>
      <c r="AE2" s="1" t="s">
        <v>1</v>
      </c>
      <c r="AF2" s="1" t="s">
        <v>1</v>
      </c>
      <c r="AG2" s="1" t="s">
        <v>1</v>
      </c>
      <c r="AH2" s="1" t="s">
        <v>1</v>
      </c>
      <c r="AI2" s="1" t="s">
        <v>1</v>
      </c>
      <c r="AJ2" s="1" t="s">
        <v>1</v>
      </c>
      <c r="AK2" s="1" t="s">
        <v>1</v>
      </c>
      <c r="AL2" s="1" t="s">
        <v>10</v>
      </c>
      <c r="AM2" s="1" t="s">
        <v>11</v>
      </c>
      <c r="AN2" s="1" t="s">
        <v>3</v>
      </c>
    </row>
    <row r="3" spans="1:40" ht="15.5" thickTop="1" thickBot="1" x14ac:dyDescent="0.4">
      <c r="A3" s="15"/>
      <c r="B3" s="13"/>
      <c r="C3" s="3">
        <v>1990</v>
      </c>
      <c r="D3" s="3">
        <v>1991</v>
      </c>
      <c r="E3" s="3">
        <v>1992</v>
      </c>
      <c r="F3" s="3">
        <v>1993</v>
      </c>
      <c r="G3" s="3">
        <v>1994</v>
      </c>
      <c r="H3" s="3">
        <v>1995</v>
      </c>
      <c r="I3" s="3">
        <v>1996</v>
      </c>
      <c r="J3" s="3">
        <v>1997</v>
      </c>
      <c r="K3" s="3">
        <v>1998</v>
      </c>
      <c r="L3" s="3">
        <v>1999</v>
      </c>
      <c r="M3" s="3">
        <v>2000</v>
      </c>
      <c r="N3" s="3">
        <v>2001</v>
      </c>
      <c r="O3" s="3">
        <v>2002</v>
      </c>
      <c r="P3" s="3">
        <v>2003</v>
      </c>
      <c r="Q3" s="3">
        <v>2004</v>
      </c>
      <c r="R3" s="3">
        <v>2005</v>
      </c>
      <c r="S3" s="3">
        <v>2006</v>
      </c>
      <c r="T3" s="3">
        <v>2007</v>
      </c>
      <c r="U3" s="3">
        <v>2008</v>
      </c>
      <c r="V3" s="3">
        <v>2009</v>
      </c>
      <c r="W3" s="3">
        <v>2010</v>
      </c>
      <c r="X3" s="3">
        <v>2011</v>
      </c>
      <c r="Y3" s="3">
        <v>2012</v>
      </c>
      <c r="Z3" s="3">
        <v>2013</v>
      </c>
      <c r="AA3" s="3">
        <v>2014</v>
      </c>
      <c r="AB3" s="3">
        <v>2015</v>
      </c>
      <c r="AC3" s="3">
        <v>2016</v>
      </c>
      <c r="AD3" s="3">
        <v>2017</v>
      </c>
      <c r="AE3" s="3">
        <v>2018</v>
      </c>
      <c r="AF3" s="3">
        <v>2019</v>
      </c>
      <c r="AG3" s="3">
        <v>2020</v>
      </c>
      <c r="AH3" s="3">
        <v>2021</v>
      </c>
      <c r="AI3" s="3">
        <v>2022</v>
      </c>
      <c r="AJ3" s="3">
        <v>2023</v>
      </c>
      <c r="AK3" s="3">
        <v>2024</v>
      </c>
      <c r="AL3" s="3" t="s">
        <v>4</v>
      </c>
      <c r="AM3" s="2"/>
      <c r="AN3" s="3"/>
    </row>
    <row r="4" spans="1:40" ht="15.5" thickTop="1" thickBot="1" x14ac:dyDescent="0.4">
      <c r="A4" s="2">
        <v>1</v>
      </c>
      <c r="B4" s="3">
        <v>25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</row>
    <row r="5" spans="1:40" ht="15" thickBot="1" x14ac:dyDescent="0.4">
      <c r="A5" s="2">
        <v>2</v>
      </c>
      <c r="B5" s="3">
        <v>32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spans="1:40" ht="15" thickBot="1" x14ac:dyDescent="0.4">
      <c r="A6" s="2">
        <v>3</v>
      </c>
      <c r="B6" s="3">
        <v>40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</row>
    <row r="7" spans="1:40" ht="15" thickBot="1" x14ac:dyDescent="0.4">
      <c r="A7" s="2">
        <v>4</v>
      </c>
      <c r="B7" s="3">
        <v>50</v>
      </c>
      <c r="C7" s="5">
        <v>1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>
        <v>3</v>
      </c>
      <c r="AH7" s="5"/>
      <c r="AI7" s="5"/>
      <c r="AJ7" s="5">
        <v>1</v>
      </c>
      <c r="AK7" s="5"/>
      <c r="AL7" s="5">
        <f t="shared" ref="AL7:AL14" si="0">SUM(C7:AK7)</f>
        <v>5</v>
      </c>
      <c r="AM7" s="5">
        <f t="shared" ref="AM7:AM14" si="1">SUM(C7:AK7)*2</f>
        <v>10</v>
      </c>
      <c r="AN7" t="s">
        <v>5</v>
      </c>
    </row>
    <row r="8" spans="1:40" ht="15" thickBot="1" x14ac:dyDescent="0.4">
      <c r="A8" s="2">
        <v>5</v>
      </c>
      <c r="B8" s="3">
        <v>65</v>
      </c>
      <c r="C8" s="5">
        <v>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>
        <v>1</v>
      </c>
      <c r="AK8" s="5"/>
      <c r="AL8" s="5">
        <f t="shared" si="0"/>
        <v>2</v>
      </c>
      <c r="AM8" s="5">
        <f t="shared" si="1"/>
        <v>4</v>
      </c>
      <c r="AN8" t="s">
        <v>5</v>
      </c>
    </row>
    <row r="9" spans="1:40" ht="15" thickBot="1" x14ac:dyDescent="0.4">
      <c r="A9" s="2">
        <v>6</v>
      </c>
      <c r="B9" s="3">
        <v>80</v>
      </c>
      <c r="C9" s="5">
        <v>1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>
        <v>1</v>
      </c>
      <c r="AE9" s="5">
        <v>1</v>
      </c>
      <c r="AF9" s="5"/>
      <c r="AG9" s="5">
        <v>3</v>
      </c>
      <c r="AH9" s="5">
        <v>2</v>
      </c>
      <c r="AI9" s="17">
        <v>2</v>
      </c>
      <c r="AJ9" s="5"/>
      <c r="AK9" s="5"/>
      <c r="AL9" s="5">
        <f t="shared" si="0"/>
        <v>10</v>
      </c>
      <c r="AM9" s="5">
        <f t="shared" si="1"/>
        <v>20</v>
      </c>
      <c r="AN9" t="s">
        <v>5</v>
      </c>
    </row>
    <row r="10" spans="1:40" ht="15" thickBot="1" x14ac:dyDescent="0.4">
      <c r="A10" s="2">
        <v>7</v>
      </c>
      <c r="B10" s="3">
        <v>100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>
        <v>3</v>
      </c>
      <c r="X10" s="5"/>
      <c r="Y10" s="5"/>
      <c r="Z10" s="5"/>
      <c r="AA10" s="5"/>
      <c r="AB10" s="5"/>
      <c r="AC10" s="5"/>
      <c r="AD10" s="5">
        <v>1</v>
      </c>
      <c r="AE10" s="5">
        <v>1</v>
      </c>
      <c r="AF10" s="5"/>
      <c r="AG10" s="5">
        <v>2</v>
      </c>
      <c r="AH10" s="5">
        <v>2</v>
      </c>
      <c r="AI10" s="17">
        <v>1</v>
      </c>
      <c r="AJ10" s="5">
        <v>1</v>
      </c>
      <c r="AK10" s="5"/>
      <c r="AL10" s="5">
        <f t="shared" si="0"/>
        <v>11</v>
      </c>
      <c r="AM10" s="5">
        <f t="shared" si="1"/>
        <v>22</v>
      </c>
      <c r="AN10" t="s">
        <v>5</v>
      </c>
    </row>
    <row r="11" spans="1:40" ht="15" thickBot="1" x14ac:dyDescent="0.4">
      <c r="A11" s="2">
        <v>8</v>
      </c>
      <c r="B11" s="3">
        <v>125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17">
        <v>1</v>
      </c>
      <c r="AG11" s="5"/>
      <c r="AH11" s="5"/>
      <c r="AI11" s="17"/>
      <c r="AJ11" s="5"/>
      <c r="AK11" s="5"/>
      <c r="AL11" s="5">
        <f t="shared" si="0"/>
        <v>1</v>
      </c>
      <c r="AM11" s="5">
        <f t="shared" si="1"/>
        <v>2</v>
      </c>
      <c r="AN11" t="s">
        <v>5</v>
      </c>
    </row>
    <row r="12" spans="1:40" ht="15" thickBot="1" x14ac:dyDescent="0.4">
      <c r="A12" s="2">
        <v>9</v>
      </c>
      <c r="B12" s="3">
        <v>150</v>
      </c>
      <c r="C12" s="5">
        <v>2</v>
      </c>
      <c r="D12" s="5"/>
      <c r="E12" s="5">
        <v>1</v>
      </c>
      <c r="F12" s="5"/>
      <c r="G12" s="5"/>
      <c r="H12" s="5"/>
      <c r="I12" s="5"/>
      <c r="J12" s="5"/>
      <c r="K12" s="5"/>
      <c r="L12" s="5">
        <v>1</v>
      </c>
      <c r="M12" s="5"/>
      <c r="N12" s="5"/>
      <c r="O12" s="5"/>
      <c r="P12" s="5"/>
      <c r="Q12" s="5"/>
      <c r="R12" s="5"/>
      <c r="S12" s="5"/>
      <c r="T12" s="5"/>
      <c r="U12" s="5"/>
      <c r="V12" s="5"/>
      <c r="W12" s="5">
        <v>1</v>
      </c>
      <c r="X12" s="5"/>
      <c r="Y12" s="5"/>
      <c r="Z12" s="5"/>
      <c r="AA12" s="5"/>
      <c r="AB12" s="5"/>
      <c r="AC12" s="5"/>
      <c r="AD12" s="5"/>
      <c r="AE12" s="5">
        <v>1</v>
      </c>
      <c r="AF12" s="17"/>
      <c r="AG12" s="5">
        <v>4</v>
      </c>
      <c r="AH12" s="5">
        <v>2</v>
      </c>
      <c r="AI12" s="17">
        <v>2</v>
      </c>
      <c r="AJ12" s="5"/>
      <c r="AK12" s="5"/>
      <c r="AL12" s="5">
        <f t="shared" si="0"/>
        <v>14</v>
      </c>
      <c r="AM12" s="5">
        <f t="shared" si="1"/>
        <v>28</v>
      </c>
      <c r="AN12" t="s">
        <v>5</v>
      </c>
    </row>
    <row r="13" spans="1:40" ht="15" thickBot="1" x14ac:dyDescent="0.4">
      <c r="A13" s="2">
        <v>10</v>
      </c>
      <c r="B13" s="3">
        <v>200</v>
      </c>
      <c r="C13" s="5">
        <v>1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>
        <v>2</v>
      </c>
      <c r="X13" s="5"/>
      <c r="Y13" s="5"/>
      <c r="Z13" s="5"/>
      <c r="AA13" s="5"/>
      <c r="AB13" s="5"/>
      <c r="AC13" s="5"/>
      <c r="AD13" s="5"/>
      <c r="AE13" s="5">
        <v>1</v>
      </c>
      <c r="AF13" s="17">
        <v>1</v>
      </c>
      <c r="AG13" s="5">
        <v>4</v>
      </c>
      <c r="AH13" s="5">
        <v>3</v>
      </c>
      <c r="AI13" s="17">
        <v>1</v>
      </c>
      <c r="AJ13" s="5"/>
      <c r="AK13" s="5"/>
      <c r="AL13" s="5">
        <f t="shared" si="0"/>
        <v>13</v>
      </c>
      <c r="AM13" s="5">
        <f t="shared" si="1"/>
        <v>26</v>
      </c>
      <c r="AN13" t="s">
        <v>5</v>
      </c>
    </row>
    <row r="14" spans="1:40" ht="15" thickBot="1" x14ac:dyDescent="0.4">
      <c r="A14" s="2">
        <v>12</v>
      </c>
      <c r="B14" s="3">
        <v>300</v>
      </c>
      <c r="C14" s="5">
        <v>1</v>
      </c>
      <c r="D14" s="5"/>
      <c r="E14" s="5"/>
      <c r="F14" s="5"/>
      <c r="G14" s="5"/>
      <c r="H14" s="5"/>
      <c r="I14" s="5"/>
      <c r="J14" s="5"/>
      <c r="K14" s="5"/>
      <c r="L14" s="5"/>
      <c r="M14" s="5">
        <v>1</v>
      </c>
      <c r="N14" s="5"/>
      <c r="O14" s="5"/>
      <c r="P14" s="5"/>
      <c r="Q14" s="5"/>
      <c r="R14" s="5"/>
      <c r="S14" s="5"/>
      <c r="T14" s="5"/>
      <c r="U14" s="5">
        <v>1</v>
      </c>
      <c r="V14" s="5"/>
      <c r="W14" s="5"/>
      <c r="X14" s="5"/>
      <c r="Y14" s="5"/>
      <c r="Z14" s="5"/>
      <c r="AA14" s="5"/>
      <c r="AB14" s="5"/>
      <c r="AC14" s="5"/>
      <c r="AD14" s="5">
        <v>2</v>
      </c>
      <c r="AE14" s="5"/>
      <c r="AF14" s="17">
        <v>2</v>
      </c>
      <c r="AG14" s="5">
        <v>3</v>
      </c>
      <c r="AH14" s="5"/>
      <c r="AI14" s="17">
        <v>1</v>
      </c>
      <c r="AJ14" s="5"/>
      <c r="AK14" s="5"/>
      <c r="AL14" s="5">
        <f t="shared" si="0"/>
        <v>11</v>
      </c>
      <c r="AM14" s="5">
        <f t="shared" si="1"/>
        <v>22</v>
      </c>
      <c r="AN14" t="s">
        <v>5</v>
      </c>
    </row>
    <row r="15" spans="1:40" ht="15" thickBot="1" x14ac:dyDescent="0.4">
      <c r="A15" s="2">
        <v>14</v>
      </c>
      <c r="B15" s="3">
        <v>400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</row>
    <row r="16" spans="1:40" x14ac:dyDescent="0.35"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</row>
    <row r="17" spans="1:40" x14ac:dyDescent="0.35"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11" t="s">
        <v>17</v>
      </c>
      <c r="AH17" s="11"/>
      <c r="AI17" s="11"/>
      <c r="AJ17" s="11"/>
      <c r="AK17" s="11"/>
      <c r="AL17" s="8">
        <f>SUM(AL4:AL16)</f>
        <v>67</v>
      </c>
      <c r="AM17" s="8">
        <f>SUM(AM4:AM16)</f>
        <v>134</v>
      </c>
    </row>
    <row r="19" spans="1:40" ht="15" thickBot="1" x14ac:dyDescent="0.4">
      <c r="A19" s="10" t="s">
        <v>16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</row>
    <row r="20" spans="1:40" ht="15.5" thickTop="1" thickBot="1" x14ac:dyDescent="0.4">
      <c r="A20" s="14" t="s">
        <v>0</v>
      </c>
      <c r="B20" s="12" t="s">
        <v>2</v>
      </c>
      <c r="C20" s="1" t="s">
        <v>1</v>
      </c>
      <c r="D20" s="1" t="s">
        <v>1</v>
      </c>
      <c r="E20" s="1" t="s">
        <v>1</v>
      </c>
      <c r="F20" s="1" t="s">
        <v>1</v>
      </c>
      <c r="G20" s="1" t="s">
        <v>1</v>
      </c>
      <c r="H20" s="1" t="s">
        <v>1</v>
      </c>
      <c r="I20" s="1" t="s">
        <v>1</v>
      </c>
      <c r="J20" s="1" t="s">
        <v>1</v>
      </c>
      <c r="K20" s="1" t="s">
        <v>1</v>
      </c>
      <c r="L20" s="1" t="s">
        <v>1</v>
      </c>
      <c r="M20" s="1" t="s">
        <v>1</v>
      </c>
      <c r="N20" s="1" t="s">
        <v>1</v>
      </c>
      <c r="O20" s="1" t="s">
        <v>1</v>
      </c>
      <c r="P20" s="1" t="s">
        <v>1</v>
      </c>
      <c r="Q20" s="1" t="s">
        <v>1</v>
      </c>
      <c r="R20" s="1" t="s">
        <v>1</v>
      </c>
      <c r="S20" s="1" t="s">
        <v>1</v>
      </c>
      <c r="T20" s="1" t="s">
        <v>1</v>
      </c>
      <c r="U20" s="1" t="s">
        <v>1</v>
      </c>
      <c r="V20" s="1" t="s">
        <v>1</v>
      </c>
      <c r="W20" s="1" t="s">
        <v>1</v>
      </c>
      <c r="X20" s="1" t="s">
        <v>1</v>
      </c>
      <c r="Y20" s="1" t="s">
        <v>1</v>
      </c>
      <c r="Z20" s="1" t="s">
        <v>1</v>
      </c>
      <c r="AA20" s="1" t="s">
        <v>1</v>
      </c>
      <c r="AB20" s="1" t="s">
        <v>1</v>
      </c>
      <c r="AC20" s="1" t="s">
        <v>1</v>
      </c>
      <c r="AD20" s="1" t="s">
        <v>1</v>
      </c>
      <c r="AE20" s="1" t="s">
        <v>1</v>
      </c>
      <c r="AF20" s="1" t="s">
        <v>1</v>
      </c>
      <c r="AG20" s="1" t="s">
        <v>1</v>
      </c>
      <c r="AH20" s="1" t="s">
        <v>1</v>
      </c>
      <c r="AI20" s="1" t="s">
        <v>1</v>
      </c>
      <c r="AJ20" s="1" t="s">
        <v>1</v>
      </c>
      <c r="AK20" s="1" t="s">
        <v>1</v>
      </c>
      <c r="AL20" s="1" t="s">
        <v>10</v>
      </c>
      <c r="AM20" s="1" t="s">
        <v>11</v>
      </c>
      <c r="AN20" s="1" t="s">
        <v>3</v>
      </c>
    </row>
    <row r="21" spans="1:40" ht="15.5" thickTop="1" thickBot="1" x14ac:dyDescent="0.4">
      <c r="A21" s="15"/>
      <c r="B21" s="13"/>
      <c r="C21" s="3">
        <v>1990</v>
      </c>
      <c r="D21" s="3">
        <v>1991</v>
      </c>
      <c r="E21" s="3">
        <v>1992</v>
      </c>
      <c r="F21" s="3">
        <v>1993</v>
      </c>
      <c r="G21" s="3">
        <v>1994</v>
      </c>
      <c r="H21" s="3">
        <v>1995</v>
      </c>
      <c r="I21" s="3">
        <v>1996</v>
      </c>
      <c r="J21" s="3">
        <v>1997</v>
      </c>
      <c r="K21" s="3">
        <v>1998</v>
      </c>
      <c r="L21" s="3">
        <v>1999</v>
      </c>
      <c r="M21" s="3">
        <v>2000</v>
      </c>
      <c r="N21" s="3">
        <v>2001</v>
      </c>
      <c r="O21" s="3">
        <v>2002</v>
      </c>
      <c r="P21" s="3">
        <v>2003</v>
      </c>
      <c r="Q21" s="3">
        <v>2004</v>
      </c>
      <c r="R21" s="3">
        <v>2005</v>
      </c>
      <c r="S21" s="3">
        <v>2006</v>
      </c>
      <c r="T21" s="3">
        <v>2007</v>
      </c>
      <c r="U21" s="3">
        <v>2008</v>
      </c>
      <c r="V21" s="3">
        <v>2009</v>
      </c>
      <c r="W21" s="3">
        <v>2010</v>
      </c>
      <c r="X21" s="3">
        <v>2011</v>
      </c>
      <c r="Y21" s="3">
        <v>2012</v>
      </c>
      <c r="Z21" s="3">
        <v>2013</v>
      </c>
      <c r="AA21" s="3">
        <v>2014</v>
      </c>
      <c r="AB21" s="3">
        <v>2015</v>
      </c>
      <c r="AC21" s="3">
        <v>2016</v>
      </c>
      <c r="AD21" s="3">
        <v>2017</v>
      </c>
      <c r="AE21" s="3">
        <v>2018</v>
      </c>
      <c r="AF21" s="3">
        <v>2019</v>
      </c>
      <c r="AG21" s="3">
        <v>2020</v>
      </c>
      <c r="AH21" s="3">
        <v>2021</v>
      </c>
      <c r="AI21" s="3">
        <v>2022</v>
      </c>
      <c r="AJ21" s="3">
        <v>2023</v>
      </c>
      <c r="AK21" s="3">
        <v>2024</v>
      </c>
      <c r="AL21" s="3" t="s">
        <v>4</v>
      </c>
      <c r="AM21" s="2"/>
      <c r="AN21" s="3"/>
    </row>
    <row r="22" spans="1:40" ht="15.5" thickTop="1" thickBot="1" x14ac:dyDescent="0.4">
      <c r="A22" s="2">
        <v>1</v>
      </c>
      <c r="B22" s="3">
        <v>25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</row>
    <row r="23" spans="1:40" ht="15" thickBot="1" x14ac:dyDescent="0.4">
      <c r="A23" s="2">
        <v>2</v>
      </c>
      <c r="B23" s="3">
        <v>32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</row>
    <row r="24" spans="1:40" ht="15" thickBot="1" x14ac:dyDescent="0.4">
      <c r="A24" s="2">
        <v>3</v>
      </c>
      <c r="B24" s="3">
        <v>40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>
        <v>1</v>
      </c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>
        <v>1</v>
      </c>
      <c r="AF24" s="5"/>
      <c r="AG24" s="5">
        <v>1</v>
      </c>
      <c r="AH24" s="5">
        <v>7</v>
      </c>
      <c r="AI24" s="17">
        <v>4</v>
      </c>
      <c r="AJ24" s="5">
        <v>1</v>
      </c>
      <c r="AK24" s="5"/>
      <c r="AL24" s="5">
        <f t="shared" ref="AL24:AL30" si="2">SUM(C24:AK24)</f>
        <v>15</v>
      </c>
      <c r="AM24" s="5">
        <f t="shared" ref="AM24:AM30" si="3">SUM(C24:AK24)*2</f>
        <v>30</v>
      </c>
      <c r="AN24" t="s">
        <v>5</v>
      </c>
    </row>
    <row r="25" spans="1:40" ht="15" thickBot="1" x14ac:dyDescent="0.4">
      <c r="A25" s="2">
        <v>4</v>
      </c>
      <c r="B25" s="3">
        <v>50</v>
      </c>
      <c r="C25" s="5">
        <v>2</v>
      </c>
      <c r="D25" s="5"/>
      <c r="E25" s="5"/>
      <c r="F25" s="5"/>
      <c r="G25" s="5"/>
      <c r="H25" s="5"/>
      <c r="I25" s="5"/>
      <c r="J25" s="5"/>
      <c r="K25" s="5">
        <v>1</v>
      </c>
      <c r="L25" s="5"/>
      <c r="M25" s="5"/>
      <c r="N25" s="5"/>
      <c r="O25" s="5"/>
      <c r="P25" s="5"/>
      <c r="Q25" s="5"/>
      <c r="R25" s="5"/>
      <c r="S25" s="5"/>
      <c r="T25" s="5"/>
      <c r="U25" s="5">
        <v>2</v>
      </c>
      <c r="V25" s="5"/>
      <c r="W25" s="5">
        <v>1</v>
      </c>
      <c r="X25" s="5"/>
      <c r="Y25" s="5"/>
      <c r="Z25" s="5"/>
      <c r="AA25" s="5"/>
      <c r="AB25" s="5">
        <v>2</v>
      </c>
      <c r="AC25" s="5">
        <v>1</v>
      </c>
      <c r="AD25" s="5">
        <v>1</v>
      </c>
      <c r="AE25" s="5">
        <v>2</v>
      </c>
      <c r="AF25" s="17">
        <v>4</v>
      </c>
      <c r="AG25" s="5">
        <v>14</v>
      </c>
      <c r="AH25" s="5">
        <v>14</v>
      </c>
      <c r="AI25" s="17">
        <v>13</v>
      </c>
      <c r="AJ25" s="5">
        <v>11</v>
      </c>
      <c r="AK25" s="5">
        <v>2</v>
      </c>
      <c r="AL25" s="5">
        <f t="shared" si="2"/>
        <v>70</v>
      </c>
      <c r="AM25" s="5">
        <f t="shared" si="3"/>
        <v>140</v>
      </c>
      <c r="AN25" t="s">
        <v>5</v>
      </c>
    </row>
    <row r="26" spans="1:40" ht="15" thickBot="1" x14ac:dyDescent="0.4">
      <c r="A26" s="2">
        <v>5</v>
      </c>
      <c r="B26" s="3">
        <v>65</v>
      </c>
      <c r="C26" s="5">
        <v>2</v>
      </c>
      <c r="D26" s="5"/>
      <c r="E26" s="5"/>
      <c r="F26" s="5"/>
      <c r="G26" s="5"/>
      <c r="H26" s="5"/>
      <c r="I26" s="5"/>
      <c r="J26" s="5"/>
      <c r="K26" s="5">
        <v>1</v>
      </c>
      <c r="L26" s="5">
        <v>1</v>
      </c>
      <c r="M26" s="5"/>
      <c r="N26" s="5"/>
      <c r="O26" s="5"/>
      <c r="P26" s="5"/>
      <c r="Q26" s="5"/>
      <c r="R26" s="5"/>
      <c r="S26" s="5"/>
      <c r="T26" s="5"/>
      <c r="U26" s="5">
        <v>1</v>
      </c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>
        <v>1</v>
      </c>
      <c r="AI26" s="17">
        <v>5</v>
      </c>
      <c r="AJ26" s="5">
        <v>1</v>
      </c>
      <c r="AK26" s="5">
        <v>2</v>
      </c>
      <c r="AL26" s="5">
        <f t="shared" si="2"/>
        <v>14</v>
      </c>
      <c r="AM26" s="5">
        <f t="shared" si="3"/>
        <v>28</v>
      </c>
      <c r="AN26" t="s">
        <v>5</v>
      </c>
    </row>
    <row r="27" spans="1:40" ht="15" thickBot="1" x14ac:dyDescent="0.4">
      <c r="A27" s="2">
        <v>6</v>
      </c>
      <c r="B27" s="3">
        <v>80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>
        <v>2</v>
      </c>
      <c r="X27" s="5"/>
      <c r="Y27" s="5"/>
      <c r="Z27" s="5"/>
      <c r="AA27" s="5"/>
      <c r="AB27" s="5"/>
      <c r="AC27" s="5"/>
      <c r="AD27" s="5">
        <v>1</v>
      </c>
      <c r="AE27" s="5"/>
      <c r="AF27" s="5"/>
      <c r="AG27" s="5">
        <v>1</v>
      </c>
      <c r="AH27" s="5">
        <v>2</v>
      </c>
      <c r="AI27" s="17">
        <v>1</v>
      </c>
      <c r="AJ27" s="5"/>
      <c r="AK27" s="5"/>
      <c r="AL27" s="5">
        <f t="shared" si="2"/>
        <v>7</v>
      </c>
      <c r="AM27" s="5">
        <f t="shared" si="3"/>
        <v>14</v>
      </c>
      <c r="AN27" t="s">
        <v>5</v>
      </c>
    </row>
    <row r="28" spans="1:40" ht="15" thickBot="1" x14ac:dyDescent="0.4">
      <c r="A28" s="2">
        <v>7</v>
      </c>
      <c r="B28" s="3">
        <v>100</v>
      </c>
      <c r="C28" s="5">
        <v>1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>
        <v>1</v>
      </c>
      <c r="AH28" s="5">
        <v>2</v>
      </c>
      <c r="AI28" s="17"/>
      <c r="AJ28" s="5"/>
      <c r="AK28" s="5"/>
      <c r="AL28" s="5">
        <f t="shared" si="2"/>
        <v>4</v>
      </c>
      <c r="AM28" s="5">
        <f t="shared" si="3"/>
        <v>8</v>
      </c>
      <c r="AN28" t="s">
        <v>5</v>
      </c>
    </row>
    <row r="29" spans="1:40" ht="15" thickBot="1" x14ac:dyDescent="0.4">
      <c r="A29" s="2">
        <v>8</v>
      </c>
      <c r="B29" s="3">
        <v>125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>
        <v>1</v>
      </c>
      <c r="AH29" s="5"/>
      <c r="AI29" s="17"/>
      <c r="AJ29" s="5"/>
      <c r="AK29" s="5"/>
      <c r="AL29" s="5">
        <f t="shared" si="2"/>
        <v>1</v>
      </c>
      <c r="AM29" s="5">
        <f t="shared" si="3"/>
        <v>2</v>
      </c>
      <c r="AN29" t="s">
        <v>5</v>
      </c>
    </row>
    <row r="30" spans="1:40" ht="15" thickBot="1" x14ac:dyDescent="0.4">
      <c r="A30" s="2">
        <v>9</v>
      </c>
      <c r="B30" s="3">
        <v>150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17">
        <v>1</v>
      </c>
      <c r="AJ30" s="5"/>
      <c r="AK30" s="5"/>
      <c r="AL30" s="5">
        <f t="shared" si="2"/>
        <v>1</v>
      </c>
      <c r="AM30" s="5">
        <f t="shared" si="3"/>
        <v>2</v>
      </c>
      <c r="AN30" t="s">
        <v>5</v>
      </c>
    </row>
    <row r="31" spans="1:40" ht="15" thickBot="1" x14ac:dyDescent="0.4">
      <c r="A31" s="2">
        <v>10</v>
      </c>
      <c r="B31" s="3">
        <v>200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40" ht="15" thickBot="1" x14ac:dyDescent="0.4">
      <c r="A32" s="2">
        <v>12</v>
      </c>
      <c r="B32" s="3">
        <v>300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</row>
    <row r="33" spans="1:39" ht="15" thickBot="1" x14ac:dyDescent="0.4">
      <c r="A33" s="2">
        <v>14</v>
      </c>
      <c r="B33" s="3">
        <v>400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</row>
    <row r="34" spans="1:39" x14ac:dyDescent="0.35"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:39" x14ac:dyDescent="0.35"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11" t="s">
        <v>18</v>
      </c>
      <c r="AH35" s="11"/>
      <c r="AI35" s="11"/>
      <c r="AJ35" s="11"/>
      <c r="AK35" s="11"/>
      <c r="AL35" s="8">
        <f>SUM(AL22:AL34)</f>
        <v>112</v>
      </c>
      <c r="AM35" s="8">
        <f>SUM(AM22:AM34)</f>
        <v>224</v>
      </c>
    </row>
    <row r="37" spans="1:39" x14ac:dyDescent="0.35">
      <c r="AG37" s="16" t="s">
        <v>19</v>
      </c>
      <c r="AH37" s="16"/>
      <c r="AI37" s="16"/>
      <c r="AJ37" s="16"/>
      <c r="AK37" s="16"/>
      <c r="AL37" s="9">
        <f>SUM(AL17+AL35)</f>
        <v>179</v>
      </c>
      <c r="AM37" s="9">
        <f>SUM(AM17+AM35)</f>
        <v>358</v>
      </c>
    </row>
  </sheetData>
  <mergeCells count="9">
    <mergeCell ref="AG17:AK17"/>
    <mergeCell ref="AG35:AK35"/>
    <mergeCell ref="AG37:AK37"/>
    <mergeCell ref="A1:AN1"/>
    <mergeCell ref="A2:A3"/>
    <mergeCell ref="B2:B3"/>
    <mergeCell ref="A19:AN19"/>
    <mergeCell ref="A20:A21"/>
    <mergeCell ref="B20:B21"/>
  </mergeCells>
  <pageMargins left="0.7" right="0.7" top="0.75" bottom="0.75" header="0.3" footer="0.3"/>
  <ignoredErrors>
    <ignoredError sqref="AL7:AM14 AL24:AM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Rete totale</vt:lpstr>
      <vt:lpstr>Rete in sede pubblica</vt:lpstr>
      <vt:lpstr>Rete in sede privata</vt:lpstr>
      <vt:lpstr>Valvole tronco e utenza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Brambilla Alberto</dc:creator>
  <cp:lastModifiedBy>Roberto Veneziani</cp:lastModifiedBy>
  <dcterms:created xsi:type="dcterms:W3CDTF">2024-06-24T07:27:25Z</dcterms:created>
  <dcterms:modified xsi:type="dcterms:W3CDTF">2024-11-18T14:57:07Z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b815e5d-df81-4b76-8787-aa1f907160f0_Enabled">
    <vt:lpwstr>true</vt:lpwstr>
  </property>
  <property fmtid="{D5CDD505-2E9C-101B-9397-08002B2CF9AE}" pid="3" name="MSIP_Label_5b815e5d-df81-4b76-8787-aa1f907160f0_SetDate">
    <vt:lpwstr>2024-06-24T07:44:05Z</vt:lpwstr>
  </property>
  <property fmtid="{D5CDD505-2E9C-101B-9397-08002B2CF9AE}" pid="4" name="MSIP_Label_5b815e5d-df81-4b76-8787-aa1f907160f0_Method">
    <vt:lpwstr>Standard</vt:lpwstr>
  </property>
  <property fmtid="{D5CDD505-2E9C-101B-9397-08002B2CF9AE}" pid="5" name="MSIP_Label_5b815e5d-df81-4b76-8787-aa1f907160f0_Name">
    <vt:lpwstr>C1-INTERNO</vt:lpwstr>
  </property>
  <property fmtid="{D5CDD505-2E9C-101B-9397-08002B2CF9AE}" pid="6" name="MSIP_Label_5b815e5d-df81-4b76-8787-aa1f907160f0_SiteId">
    <vt:lpwstr>aec017bb-e5f4-43b6-900c-df361533110e</vt:lpwstr>
  </property>
  <property fmtid="{D5CDD505-2E9C-101B-9397-08002B2CF9AE}" pid="7" name="MSIP_Label_5b815e5d-df81-4b76-8787-aa1f907160f0_ActionId">
    <vt:lpwstr>a5465f12-1e5b-48fd-9890-7f503cd4c072</vt:lpwstr>
  </property>
  <property fmtid="{D5CDD505-2E9C-101B-9397-08002B2CF9AE}" pid="8" name="MSIP_Label_5b815e5d-df81-4b76-8787-aa1f907160f0_ContentBits">
    <vt:lpwstr>0</vt:lpwstr>
  </property>
</Properties>
</file>